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185" windowWidth="15480" windowHeight="10905" activeTab="0"/>
  </bookViews>
  <sheets>
    <sheet name="hálóterv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139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<sst xmlns="http://schemas.openxmlformats.org/spreadsheetml/2006/main" count="1502" uniqueCount="710">
  <si>
    <t>TANTÁRGY</t>
  </si>
  <si>
    <t>Ea</t>
  </si>
  <si>
    <t>Gy</t>
  </si>
  <si>
    <t>Lab</t>
  </si>
  <si>
    <t>Össz.</t>
  </si>
  <si>
    <t xml:space="preserve">FÉLÉV </t>
  </si>
  <si>
    <t>ÓRASZÁM</t>
  </si>
  <si>
    <t>KREDIT</t>
  </si>
  <si>
    <t>TÁRGY- TÍPUS</t>
  </si>
  <si>
    <t>SOR- SZÁM</t>
  </si>
  <si>
    <t>kód</t>
  </si>
  <si>
    <t>Tantárgyfelelős</t>
  </si>
  <si>
    <t>Számonkérés módja/utóvizsga típusa</t>
  </si>
  <si>
    <t>előfeltétel</t>
  </si>
  <si>
    <t>F1</t>
  </si>
  <si>
    <t>-</t>
  </si>
  <si>
    <t>0+2+0</t>
  </si>
  <si>
    <t>F2</t>
  </si>
  <si>
    <t>F3</t>
  </si>
  <si>
    <t>1. TERMÉSZETTUDOMÁNYI ÉS INFORMATIKAI ALAPISMERETEK</t>
  </si>
  <si>
    <t>KVA1</t>
  </si>
  <si>
    <t>Bevezetés a természeti földrajzba (geomorfológia)</t>
  </si>
  <si>
    <t>2+0+0</t>
  </si>
  <si>
    <t>KVA2</t>
  </si>
  <si>
    <t>Informatika</t>
  </si>
  <si>
    <t>0+0+3</t>
  </si>
  <si>
    <t>KVA6</t>
  </si>
  <si>
    <t>Növénytani alapismeretek</t>
  </si>
  <si>
    <t>KVA3</t>
  </si>
  <si>
    <t>Bevezetés a fizikába 1. előadás</t>
  </si>
  <si>
    <t>KVA4</t>
  </si>
  <si>
    <t>Bevezetés a fizikába 1. gyakorlat</t>
  </si>
  <si>
    <t>KVA5</t>
  </si>
  <si>
    <t>Bevezetés a kémiába</t>
  </si>
  <si>
    <t>3+0+0</t>
  </si>
  <si>
    <t>KVA7</t>
  </si>
  <si>
    <t>Állattani alapismeretek</t>
  </si>
  <si>
    <t>Gábris Gyula</t>
  </si>
  <si>
    <t>A1</t>
  </si>
  <si>
    <t>Bevezetés a matematikába 1 előadás (alapszint)</t>
  </si>
  <si>
    <t>A2</t>
  </si>
  <si>
    <t>Bevezetés a matematikába 1 gyakorlat (alapszint)</t>
  </si>
  <si>
    <t>Ae1</t>
  </si>
  <si>
    <t>Bevezetés a matematikába 1 előadás (emelt szint)</t>
  </si>
  <si>
    <t>Ae2</t>
  </si>
  <si>
    <t>Bevezetés a matematikába 1 gyakorlat (emelt szint)</t>
  </si>
  <si>
    <t>0+1+0</t>
  </si>
  <si>
    <t>A3</t>
  </si>
  <si>
    <t>Ásványtan</t>
  </si>
  <si>
    <t>A4</t>
  </si>
  <si>
    <t>Bevezetés a geológiába</t>
  </si>
  <si>
    <t>A5</t>
  </si>
  <si>
    <t>Bevezetés a matematikába 2 előadás (alapszint)</t>
  </si>
  <si>
    <t>A6</t>
  </si>
  <si>
    <t>Bevezetés a matematikába 2 gyakorlat (alapszint)</t>
  </si>
  <si>
    <t>Ae5</t>
  </si>
  <si>
    <t>Bevezetés a matematikába 2 előadás (emelt szint)</t>
  </si>
  <si>
    <t>Ae6</t>
  </si>
  <si>
    <t>Bevezetés a matematikába 2 gyakorlat (emelt szint)</t>
  </si>
  <si>
    <t>A7</t>
  </si>
  <si>
    <t>Bevezetés a fizikába 2. előadás</t>
  </si>
  <si>
    <t>A8</t>
  </si>
  <si>
    <t>Bevezetés a fizikába 2. gyakorlat</t>
  </si>
  <si>
    <t>A9</t>
  </si>
  <si>
    <t>Mérések tervezése és kiértékelése előadás</t>
  </si>
  <si>
    <t>2. SZAKMAI TÖRZSANYAG</t>
  </si>
  <si>
    <t>2.1. Környezettudományi alapismeretek modul</t>
  </si>
  <si>
    <t>2.1.1.A természet szervetlen és szerves anyagai és ezek folyamatai az egyes földövekben</t>
  </si>
  <si>
    <t>E1</t>
  </si>
  <si>
    <t>E2</t>
  </si>
  <si>
    <t>Földfizikai alapok</t>
  </si>
  <si>
    <t>E3</t>
  </si>
  <si>
    <t>2+0+1</t>
  </si>
  <si>
    <t>E4</t>
  </si>
  <si>
    <t>Általános és történeti földtan</t>
  </si>
  <si>
    <t>E5</t>
  </si>
  <si>
    <t>Kőzettan</t>
  </si>
  <si>
    <t>E6</t>
  </si>
  <si>
    <t>Analitikai kémia előadás</t>
  </si>
  <si>
    <t>E7</t>
  </si>
  <si>
    <t>Analitikai kémia labor</t>
  </si>
  <si>
    <t>0+0+2</t>
  </si>
  <si>
    <t>E8</t>
  </si>
  <si>
    <t>Fizikai-kémia laboratóriumi előkészítő</t>
  </si>
  <si>
    <t>E9</t>
  </si>
  <si>
    <t>E10</t>
  </si>
  <si>
    <t>Szerves kémia előadás</t>
  </si>
  <si>
    <t>E11</t>
  </si>
  <si>
    <t>Biokémia előadás</t>
  </si>
  <si>
    <t>E12</t>
  </si>
  <si>
    <t>Környezetfizika előadás</t>
  </si>
  <si>
    <t>E13</t>
  </si>
  <si>
    <t>Környezetfizika laboratórium</t>
  </si>
  <si>
    <t>2.1.2. Az élő anyag és folyamatai, kölcsönhatásai</t>
  </si>
  <si>
    <t>B1</t>
  </si>
  <si>
    <t>Bevezetés a biológiába 1.</t>
  </si>
  <si>
    <t>B2</t>
  </si>
  <si>
    <t>Bevezetés a biológiába 2.</t>
  </si>
  <si>
    <t>B3</t>
  </si>
  <si>
    <t>Globális ökológia</t>
  </si>
  <si>
    <t>B4</t>
  </si>
  <si>
    <t>B5</t>
  </si>
  <si>
    <t>Mikrobiológia gyakorlat</t>
  </si>
  <si>
    <t>0+0+1</t>
  </si>
  <si>
    <t>B6</t>
  </si>
  <si>
    <t>Növényökológia</t>
  </si>
  <si>
    <t>B7</t>
  </si>
  <si>
    <t>Állatökológia</t>
  </si>
  <si>
    <t xml:space="preserve">2.2. környezet- és természetvédelmi alapismeretek modul </t>
  </si>
  <si>
    <t>V1</t>
  </si>
  <si>
    <t>A környezetvédelem alapjai</t>
  </si>
  <si>
    <t>V2</t>
  </si>
  <si>
    <t>Környezetkémia</t>
  </si>
  <si>
    <t>V3</t>
  </si>
  <si>
    <t>Környezettechnológia</t>
  </si>
  <si>
    <t>V4</t>
  </si>
  <si>
    <t>Környezettechnológia labor</t>
  </si>
  <si>
    <t>V5</t>
  </si>
  <si>
    <t>Természetvédelem</t>
  </si>
  <si>
    <t>V6</t>
  </si>
  <si>
    <t>Környezetegészségtan</t>
  </si>
  <si>
    <t>V7</t>
  </si>
  <si>
    <t>Környezeti jog</t>
  </si>
  <si>
    <t>Környezetgazdaságtan</t>
  </si>
  <si>
    <t>2.3. környezettudományi monitorozási alapismeretek modul</t>
  </si>
  <si>
    <t>M1</t>
  </si>
  <si>
    <t>Térképismeret és geoinformációs rendszerek előadás</t>
  </si>
  <si>
    <t>1+0+0</t>
  </si>
  <si>
    <t>M2</t>
  </si>
  <si>
    <t>Térképismeret és geoinformációs rendszerek gyakorlat</t>
  </si>
  <si>
    <t>M3</t>
  </si>
  <si>
    <t>Környezetminősítés</t>
  </si>
  <si>
    <t>M4</t>
  </si>
  <si>
    <t>Környezetminősítés labor</t>
  </si>
  <si>
    <t>M5</t>
  </si>
  <si>
    <t>Talajtan előadás</t>
  </si>
  <si>
    <t>M6</t>
  </si>
  <si>
    <t>Talajtan gyakorlat</t>
  </si>
  <si>
    <t>M7</t>
  </si>
  <si>
    <t>Környezetfizikai módszerek</t>
  </si>
  <si>
    <t>kollokvium</t>
  </si>
  <si>
    <t>gyakorlati jegy</t>
  </si>
  <si>
    <t>3a.1. Kötelező tárgyak</t>
  </si>
  <si>
    <t>KK1</t>
  </si>
  <si>
    <t>Terepgyakorlat (1) (ásványtan)</t>
  </si>
  <si>
    <t>KK2</t>
  </si>
  <si>
    <t>Terepgyakorlat (2) (kőzettan, földtan)</t>
  </si>
  <si>
    <t>KK3</t>
  </si>
  <si>
    <t>Mérések tervezése és kiértékelése gyakorlat</t>
  </si>
  <si>
    <t>KK4</t>
  </si>
  <si>
    <t>Környezettudományi számítások (csak 1 gyak.jegy)</t>
  </si>
  <si>
    <t>0+1+2</t>
  </si>
  <si>
    <t>KK5</t>
  </si>
  <si>
    <t>Terepgyakorlat (3) (állattan, növénytan)</t>
  </si>
  <si>
    <t>KK6</t>
  </si>
  <si>
    <t>Környezeti klimatológia</t>
  </si>
  <si>
    <t>KK7</t>
  </si>
  <si>
    <t>Alkalmazott geofizika</t>
  </si>
  <si>
    <t>KK8</t>
  </si>
  <si>
    <t>Szerves és biokémia labor</t>
  </si>
  <si>
    <t>KK9</t>
  </si>
  <si>
    <t>Elméleti fizikai módszerek a környezettudományban előadás</t>
  </si>
  <si>
    <t>KK10</t>
  </si>
  <si>
    <t>Elméleti fizikai módszerek a környezettudományban gyakorlat</t>
  </si>
  <si>
    <t>0+3+0</t>
  </si>
  <si>
    <t>KK11</t>
  </si>
  <si>
    <t>Ökológiai gyakorlatok K</t>
  </si>
  <si>
    <t>KK12</t>
  </si>
  <si>
    <t>KK13</t>
  </si>
  <si>
    <t>Környezetföldtan</t>
  </si>
  <si>
    <t>KK14</t>
  </si>
  <si>
    <t>Tájelemzés, tájértékelés</t>
  </si>
  <si>
    <t>KK15</t>
  </si>
  <si>
    <t>Üzemlátogatás (kémiai technológia)</t>
  </si>
  <si>
    <t>Ásványtan gyakorlat</t>
  </si>
  <si>
    <t>3a.2. Kötelezően választható tárgyak</t>
  </si>
  <si>
    <t>Faragó István</t>
  </si>
  <si>
    <t>Weiszburg Tamás</t>
  </si>
  <si>
    <t>Kiss Ádám</t>
  </si>
  <si>
    <t>Horváth Ákos</t>
  </si>
  <si>
    <t>Galácz András</t>
  </si>
  <si>
    <t>Havancsák Károly</t>
  </si>
  <si>
    <t>Takács-Sánta András</t>
  </si>
  <si>
    <t>Horváth Ferenc</t>
  </si>
  <si>
    <t>Bartholy Judit</t>
  </si>
  <si>
    <t>Nagymarosy András</t>
  </si>
  <si>
    <t>Szabó Csaba</t>
  </si>
  <si>
    <t>Barczáné Buvári Ágnes</t>
  </si>
  <si>
    <t>Mádlné Szőnyi Judit</t>
  </si>
  <si>
    <t>Világi Ildikó</t>
  </si>
  <si>
    <t>Márialigeti Károly</t>
  </si>
  <si>
    <t>Szabó Mária</t>
  </si>
  <si>
    <t>Török János</t>
  </si>
  <si>
    <t>Salma Imre</t>
  </si>
  <si>
    <t>Barkács Katalin</t>
  </si>
  <si>
    <t>Mika László</t>
  </si>
  <si>
    <t>Angyal Zsuzsanna</t>
  </si>
  <si>
    <t>László Glória</t>
  </si>
  <si>
    <t>Bándi Gyula</t>
  </si>
  <si>
    <t>Kerekes Sándor</t>
  </si>
  <si>
    <t>Záray Gyula</t>
  </si>
  <si>
    <t>Tatár Enikő</t>
  </si>
  <si>
    <t>Szalai Zoltán</t>
  </si>
  <si>
    <t>Tóth Erzsébet</t>
  </si>
  <si>
    <t>Józsa Sándor</t>
  </si>
  <si>
    <t>Kovács József</t>
  </si>
  <si>
    <t>Farkas János</t>
  </si>
  <si>
    <t>Óvári Mihály</t>
  </si>
  <si>
    <t>Ódor Péter</t>
  </si>
  <si>
    <t>Veres Gábor</t>
  </si>
  <si>
    <t>Finta Viktória</t>
  </si>
  <si>
    <t>Turányi Tamás</t>
  </si>
  <si>
    <t>Karátson János</t>
  </si>
  <si>
    <t>Dibó Gábor</t>
  </si>
  <si>
    <t>Romsics Csaba</t>
  </si>
  <si>
    <t>Klinghammer István</t>
  </si>
  <si>
    <t>Vásárhelyi Éva</t>
  </si>
  <si>
    <t>Róka András</t>
  </si>
  <si>
    <r>
      <t xml:space="preserve">3a. DIFFERENCIÁLT SZAKMAI ISMERETEK: </t>
    </r>
    <r>
      <rPr>
        <b/>
        <sz val="8"/>
        <color indexed="10"/>
        <rFont val="Arial"/>
        <family val="2"/>
      </rPr>
      <t>KÖRNYEZETKUTATÓ SZAKIRÁNY</t>
    </r>
  </si>
  <si>
    <t>Bene Gyula</t>
  </si>
  <si>
    <t>Bevezetés a környezet-tudományba</t>
  </si>
  <si>
    <t>Meteorológia</t>
  </si>
  <si>
    <t>KK16</t>
  </si>
  <si>
    <t>KK17</t>
  </si>
  <si>
    <t>Általános mikrobiológia</t>
  </si>
  <si>
    <t>Geokémia</t>
  </si>
  <si>
    <t>Kovács Béla</t>
  </si>
  <si>
    <t>C. kollokvium</t>
  </si>
  <si>
    <t>Matematika kritérium</t>
  </si>
  <si>
    <t>Fizika kritérium</t>
  </si>
  <si>
    <t>Kémia kritérium</t>
  </si>
  <si>
    <t>KREDITSZÁM</t>
  </si>
  <si>
    <t>kredit megszerzendő, a többi félév eleji kritériumteszttel kiváltható</t>
  </si>
  <si>
    <t>1+2+0</t>
  </si>
  <si>
    <t>Előírt kredit: 60-85</t>
  </si>
  <si>
    <t>Összes kredit</t>
  </si>
  <si>
    <t>Ebből gyakorlati:</t>
  </si>
  <si>
    <t>8</t>
  </si>
  <si>
    <t>2.1.3. Szakmai gyakorlat</t>
  </si>
  <si>
    <t>SZ1</t>
  </si>
  <si>
    <t>40 kredit előzetes teljesítése</t>
  </si>
  <si>
    <t>ma1c2k01</t>
  </si>
  <si>
    <t>fa1c2k01</t>
  </si>
  <si>
    <t>ka1c2k01</t>
  </si>
  <si>
    <t>la1c1051</t>
  </si>
  <si>
    <t>ba1c1052</t>
  </si>
  <si>
    <t>ia1c3005</t>
  </si>
  <si>
    <t>ba1c1051</t>
  </si>
  <si>
    <t>fa1c1003</t>
  </si>
  <si>
    <t>fa1c2003</t>
  </si>
  <si>
    <t>ka1c1006</t>
  </si>
  <si>
    <t>ma1c1011</t>
  </si>
  <si>
    <t>ma1c1021</t>
  </si>
  <si>
    <t>ma1c2021</t>
  </si>
  <si>
    <t>ga1c1051</t>
  </si>
  <si>
    <t>ga1c1052</t>
  </si>
  <si>
    <t>ma1c2012</t>
  </si>
  <si>
    <t>ma1c1022</t>
  </si>
  <si>
    <t>ma1c2022</t>
  </si>
  <si>
    <t>fa1c1004</t>
  </si>
  <si>
    <t>fa1c2004</t>
  </si>
  <si>
    <t>ma1c1052</t>
  </si>
  <si>
    <t>aa1c1013</t>
  </si>
  <si>
    <t>oa1c1051</t>
  </si>
  <si>
    <t>ea1c1051</t>
  </si>
  <si>
    <t>ga1c1054</t>
  </si>
  <si>
    <t>ga1c1053</t>
  </si>
  <si>
    <t>ga1c1051, ga1c1052</t>
  </si>
  <si>
    <t>ka1c1008</t>
  </si>
  <si>
    <t>ka1c4013</t>
  </si>
  <si>
    <t>ka1c4023</t>
  </si>
  <si>
    <t>ka1c1069</t>
  </si>
  <si>
    <t>ka1c1079</t>
  </si>
  <si>
    <t>aa1c1036</t>
  </si>
  <si>
    <t>aa1c4037</t>
  </si>
  <si>
    <t>ba1c1010</t>
  </si>
  <si>
    <t>ba1c1011</t>
  </si>
  <si>
    <t>ba1c1027</t>
  </si>
  <si>
    <t>ba1c1051, ba1c1052, ka1c1006</t>
  </si>
  <si>
    <t>ba1c1030</t>
  </si>
  <si>
    <t>ba1c4030</t>
  </si>
  <si>
    <t>aa1c1061</t>
  </si>
  <si>
    <t>aa1c1062</t>
  </si>
  <si>
    <t>aa1c6101</t>
  </si>
  <si>
    <t>ka1c1030</t>
  </si>
  <si>
    <t>aa1c1064</t>
  </si>
  <si>
    <t>ka1c1038</t>
  </si>
  <si>
    <t>ka1c1030, ka1c4013</t>
  </si>
  <si>
    <t>aa1c1042</t>
  </si>
  <si>
    <t>aa1c1064, ba1c1027</t>
  </si>
  <si>
    <t>ba1c1031</t>
  </si>
  <si>
    <t>aa1c1071</t>
  </si>
  <si>
    <t>aa1c1081</t>
  </si>
  <si>
    <t>ta1c1023</t>
  </si>
  <si>
    <t>ta1c3023</t>
  </si>
  <si>
    <t>aa1c1040</t>
  </si>
  <si>
    <t>aa1c4041</t>
  </si>
  <si>
    <t>aa1c1040, ka1c1008</t>
  </si>
  <si>
    <t>la1c1077</t>
  </si>
  <si>
    <t>la1c4077</t>
  </si>
  <si>
    <t>aa1c4038</t>
  </si>
  <si>
    <t>ga1c4077</t>
  </si>
  <si>
    <t>ga1c6051</t>
  </si>
  <si>
    <t>ga1c6052</t>
  </si>
  <si>
    <t>ma1c2052</t>
  </si>
  <si>
    <t>aa1c3051</t>
  </si>
  <si>
    <t>ea1c1052</t>
  </si>
  <si>
    <t>oa1c1052</t>
  </si>
  <si>
    <t>ka1c4020</t>
  </si>
  <si>
    <t>ma1c1051</t>
  </si>
  <si>
    <t>ma1c2051</t>
  </si>
  <si>
    <t>ka1c4039</t>
  </si>
  <si>
    <t>ka1c1038, ka1c4020, ka1c1008</t>
  </si>
  <si>
    <t>aa1c4063</t>
  </si>
  <si>
    <t>aa1c1061, aa1c1062</t>
  </si>
  <si>
    <t>ga1c1061</t>
  </si>
  <si>
    <t>ga1c1022</t>
  </si>
  <si>
    <t>la1c4061</t>
  </si>
  <si>
    <t>aa1c6071</t>
  </si>
  <si>
    <t>KVA0</t>
  </si>
  <si>
    <t>ba1c1049</t>
  </si>
  <si>
    <t>Biológiai alapfogalmak</t>
  </si>
  <si>
    <t>E14</t>
  </si>
  <si>
    <t>aa1c1022</t>
  </si>
  <si>
    <t>aa1c1023</t>
  </si>
  <si>
    <t>Bevezetés a hidrogeológiába</t>
  </si>
  <si>
    <t>Hidrobiológiai alapok</t>
  </si>
  <si>
    <t>Kis Keve Tihamér</t>
  </si>
  <si>
    <t>aa1c1022, ka1c1030</t>
  </si>
  <si>
    <r>
      <t>ma1c2k01, fa1c2k01,</t>
    </r>
    <r>
      <rPr>
        <i/>
        <sz val="8"/>
        <rFont val="Arial"/>
        <family val="2"/>
      </rPr>
      <t xml:space="preserve"> fa1c2003</t>
    </r>
  </si>
  <si>
    <t xml:space="preserve">ma1c2011, </t>
  </si>
  <si>
    <t>ma1c2k01, ma1c2011</t>
  </si>
  <si>
    <t>ma1c2k01, ma1c2021</t>
  </si>
  <si>
    <t>ma1c2k01, ma1c1011</t>
  </si>
  <si>
    <t>ma1c2k01, ma1c1021</t>
  </si>
  <si>
    <r>
      <t xml:space="preserve">ma1c2k01, ma1c1011 /ma1c1021, </t>
    </r>
    <r>
      <rPr>
        <i/>
        <sz val="8"/>
        <rFont val="Arial"/>
        <family val="2"/>
      </rPr>
      <t>ma1c2012</t>
    </r>
  </si>
  <si>
    <r>
      <t xml:space="preserve">ma1c2k01, ma1c1011 /ma1c1021, </t>
    </r>
    <r>
      <rPr>
        <i/>
        <sz val="8"/>
        <rFont val="Arial"/>
        <family val="2"/>
      </rPr>
      <t>ma1c2022</t>
    </r>
  </si>
  <si>
    <r>
      <t xml:space="preserve">ma1c2k01, ma1c2011 /ma1c2021, </t>
    </r>
    <r>
      <rPr>
        <i/>
        <sz val="8"/>
        <rFont val="Arial"/>
        <family val="2"/>
      </rPr>
      <t>ma1c1012</t>
    </r>
  </si>
  <si>
    <r>
      <t xml:space="preserve">ma1c2k01, ma1c2011 /ma1c2021, </t>
    </r>
    <r>
      <rPr>
        <i/>
        <sz val="8"/>
        <rFont val="Arial"/>
        <family val="2"/>
      </rPr>
      <t>ma1c1022</t>
    </r>
  </si>
  <si>
    <t xml:space="preserve">ma1c1012, </t>
  </si>
  <si>
    <r>
      <t xml:space="preserve">fa1c1003, </t>
    </r>
    <r>
      <rPr>
        <i/>
        <sz val="8"/>
        <rFont val="Arial"/>
        <family val="2"/>
      </rPr>
      <t>ma1c1012 / ma1c1022, fa1c2004</t>
    </r>
  </si>
  <si>
    <r>
      <t xml:space="preserve">fa1c2003, </t>
    </r>
    <r>
      <rPr>
        <i/>
        <sz val="8"/>
        <rFont val="Arial"/>
        <family val="2"/>
      </rPr>
      <t>ma1c2012 / ma1c2022, fa1c1004</t>
    </r>
  </si>
  <si>
    <t>ma1c1012 / ma1c1022, fa1c1003</t>
  </si>
  <si>
    <r>
      <t xml:space="preserve">ba1c1011, </t>
    </r>
    <r>
      <rPr>
        <i/>
        <sz val="8"/>
        <rFont val="Arial"/>
        <family val="2"/>
      </rPr>
      <t>ba1c4030</t>
    </r>
  </si>
  <si>
    <r>
      <t xml:space="preserve">ba1c1011, </t>
    </r>
    <r>
      <rPr>
        <i/>
        <sz val="8"/>
        <rFont val="Arial"/>
        <family val="2"/>
      </rPr>
      <t>ba1c1030</t>
    </r>
  </si>
  <si>
    <r>
      <t xml:space="preserve">ka1c1079, ga1c1051, </t>
    </r>
    <r>
      <rPr>
        <i/>
        <sz val="8"/>
        <rFont val="Arial"/>
        <family val="2"/>
      </rPr>
      <t>la1c4077</t>
    </r>
  </si>
  <si>
    <r>
      <t xml:space="preserve">ka1c1079, ga1c1051, </t>
    </r>
    <r>
      <rPr>
        <i/>
        <sz val="8"/>
        <rFont val="Arial"/>
        <family val="2"/>
      </rPr>
      <t>la1c1077</t>
    </r>
  </si>
  <si>
    <r>
      <t xml:space="preserve">ia1c3005, </t>
    </r>
    <r>
      <rPr>
        <i/>
        <sz val="8"/>
        <rFont val="Arial"/>
        <family val="2"/>
      </rPr>
      <t>ta1c3023</t>
    </r>
  </si>
  <si>
    <r>
      <t xml:space="preserve">ia1c3005, </t>
    </r>
    <r>
      <rPr>
        <i/>
        <sz val="8"/>
        <rFont val="Arial"/>
        <family val="2"/>
      </rPr>
      <t>ta1c1023</t>
    </r>
  </si>
  <si>
    <t>ga1c1053, ga1c1054</t>
  </si>
  <si>
    <t>ba1c6053</t>
  </si>
  <si>
    <r>
      <t>ba1c1051, ba1c1052,</t>
    </r>
    <r>
      <rPr>
        <i/>
        <sz val="8"/>
        <rFont val="Arial"/>
        <family val="2"/>
      </rPr>
      <t xml:space="preserve"> ba1c1011</t>
    </r>
  </si>
  <si>
    <t xml:space="preserve"> </t>
  </si>
  <si>
    <r>
      <t xml:space="preserve">ba1c1052, </t>
    </r>
    <r>
      <rPr>
        <i/>
        <sz val="8"/>
        <rFont val="Arial"/>
        <family val="2"/>
      </rPr>
      <t>ba1c1027</t>
    </r>
  </si>
  <si>
    <t>2.4. egyéb természettudományi szakismeretek modul</t>
  </si>
  <si>
    <t>a szakirányok ezt kiváltják</t>
  </si>
  <si>
    <t>3. DIFFERENCIÁLT SZAKMAI ISMERETEK</t>
  </si>
  <si>
    <t>Előírt kredit: 50-75</t>
  </si>
  <si>
    <t>Ebből gyakorlati</t>
  </si>
  <si>
    <t>min.:</t>
  </si>
  <si>
    <t>szakirányok</t>
  </si>
  <si>
    <t xml:space="preserve"> kreditszám</t>
  </si>
  <si>
    <t>szakmai</t>
  </si>
  <si>
    <t>PPK</t>
  </si>
  <si>
    <t>környezetkutató</t>
  </si>
  <si>
    <t>lásd: 3a táblázatrész</t>
  </si>
  <si>
    <t>lásd: 3h táblázatrész</t>
  </si>
  <si>
    <t>lásd: 3i táblázatrész</t>
  </si>
  <si>
    <t>lásd: 3j táblázatrész</t>
  </si>
  <si>
    <t>3i.1. Kötelező tárgyak</t>
  </si>
  <si>
    <t>* a tárgy felelőse megegyezik a Földtudományi BSc azonos szakirányban szereplő azonos tárgy felelősével</t>
  </si>
  <si>
    <t>KG1</t>
  </si>
  <si>
    <t>KG2</t>
  </si>
  <si>
    <t>KG3</t>
  </si>
  <si>
    <t>Általános és történeti földtan gyakorlat</t>
  </si>
  <si>
    <t>KG4</t>
  </si>
  <si>
    <t>Kőzettan gyakorlat</t>
  </si>
  <si>
    <t>KG5</t>
  </si>
  <si>
    <t>KG6</t>
  </si>
  <si>
    <t>KG7</t>
  </si>
  <si>
    <t>Őslénytan ea.</t>
  </si>
  <si>
    <t>KG8</t>
  </si>
  <si>
    <t>Őslénytan gyak.</t>
  </si>
  <si>
    <t>KG9</t>
  </si>
  <si>
    <t>Ásványtan  2 ea.</t>
  </si>
  <si>
    <t>KG10</t>
  </si>
  <si>
    <t>Ásványtan  2 gy.</t>
  </si>
  <si>
    <t>KG11</t>
  </si>
  <si>
    <t>Ásványtan  3 ea.</t>
  </si>
  <si>
    <t>KG12</t>
  </si>
  <si>
    <t>KG13</t>
  </si>
  <si>
    <t>4+0+0</t>
  </si>
  <si>
    <t>KG14</t>
  </si>
  <si>
    <t>KG15</t>
  </si>
  <si>
    <t>Elemző földtan ea.</t>
  </si>
  <si>
    <t>KG16</t>
  </si>
  <si>
    <t>Földtörténet ea.</t>
  </si>
  <si>
    <t>KG17</t>
  </si>
  <si>
    <t>KG18</t>
  </si>
  <si>
    <t>Szilárd ásványi nyersanyagok ea.</t>
  </si>
  <si>
    <t>KG19</t>
  </si>
  <si>
    <t>Szilárd ásványi nyersanyagok gy.</t>
  </si>
  <si>
    <t>KG20</t>
  </si>
  <si>
    <t>Magyarország földtana</t>
  </si>
  <si>
    <t>KG21</t>
  </si>
  <si>
    <t>3i.2. Kötelezően választható tárgyak</t>
  </si>
  <si>
    <t>3h.1. Kötelező tárgyak</t>
  </si>
  <si>
    <t>GF1</t>
  </si>
  <si>
    <t>GF2</t>
  </si>
  <si>
    <t>GF3</t>
  </si>
  <si>
    <t>GF4</t>
  </si>
  <si>
    <t>Matematika 3. ea</t>
  </si>
  <si>
    <t>GF5</t>
  </si>
  <si>
    <t>Matematika 3. gy</t>
  </si>
  <si>
    <t>GF6</t>
  </si>
  <si>
    <t>Matematika 4. ea</t>
  </si>
  <si>
    <t>GF7</t>
  </si>
  <si>
    <t>Matematika 4. gy</t>
  </si>
  <si>
    <t>GF8</t>
  </si>
  <si>
    <t>A Föld alakja és nehézségi erőtere</t>
  </si>
  <si>
    <t>GF9</t>
  </si>
  <si>
    <t>Földmágnesség és a Föld körüli térség fizikája</t>
  </si>
  <si>
    <t>GF10</t>
  </si>
  <si>
    <t>Szeizmológia és a Föld belső szerkezete</t>
  </si>
  <si>
    <t>GF11</t>
  </si>
  <si>
    <t>Geotermika és radiometrikus kormeghatározás</t>
  </si>
  <si>
    <t>GF12</t>
  </si>
  <si>
    <t>Differenciálegyenletek ea.</t>
  </si>
  <si>
    <t>GF13</t>
  </si>
  <si>
    <t>Differenciálegyenletek gy.</t>
  </si>
  <si>
    <t>3h.2. Kötelezően választható tárgyak</t>
  </si>
  <si>
    <t>kredit</t>
  </si>
  <si>
    <t>Ebből gyakorlati (min.)</t>
  </si>
  <si>
    <r>
      <t xml:space="preserve">Felvehetők a földtudományi alapszak (BSc) geofizika szakirány </t>
    </r>
    <r>
      <rPr>
        <sz val="8"/>
        <color indexed="10"/>
        <rFont val="Arial"/>
        <family val="2"/>
      </rPr>
      <t xml:space="preserve">6.b, 6.f, 6.g </t>
    </r>
    <r>
      <rPr>
        <sz val="8"/>
        <rFont val="Arial"/>
        <family val="2"/>
      </rPr>
      <t xml:space="preserve">moduljai tárgyaiból, az előfelvételi rend betartásával. </t>
    </r>
  </si>
  <si>
    <t>3j.1. Kötelező tárgyak</t>
  </si>
  <si>
    <t>Matematika-fizika almodul</t>
  </si>
  <si>
    <t>KM1</t>
  </si>
  <si>
    <t>Vektorszámítás</t>
  </si>
  <si>
    <t>KM2</t>
  </si>
  <si>
    <t>Vektorszámítás gy.</t>
  </si>
  <si>
    <t>KM3</t>
  </si>
  <si>
    <t>Vektorszámítás a meteorológiában</t>
  </si>
  <si>
    <t>KM4</t>
  </si>
  <si>
    <t>Vektorszámítás a meteorológiában gy.</t>
  </si>
  <si>
    <t>KM5</t>
  </si>
  <si>
    <t>KM6</t>
  </si>
  <si>
    <t>KM7</t>
  </si>
  <si>
    <t>KM8</t>
  </si>
  <si>
    <t>KM9</t>
  </si>
  <si>
    <t>KM10</t>
  </si>
  <si>
    <t>Általános meteorológia és klimatológia almodul</t>
  </si>
  <si>
    <t>KM11</t>
  </si>
  <si>
    <t>Általános meteorológia 1</t>
  </si>
  <si>
    <t>KM12</t>
  </si>
  <si>
    <t>Klimatológia</t>
  </si>
  <si>
    <t>KM13</t>
  </si>
  <si>
    <t>Klimatológia gyakorlat</t>
  </si>
  <si>
    <t>KM14</t>
  </si>
  <si>
    <t>Általános meteorológia 2</t>
  </si>
  <si>
    <t>KM15</t>
  </si>
  <si>
    <t>Általános meteorológia 2 gyakorlat</t>
  </si>
  <si>
    <t>KM16</t>
  </si>
  <si>
    <t>Évközi és nyári terepgyakorlat</t>
  </si>
  <si>
    <t>KM17</t>
  </si>
  <si>
    <t xml:space="preserve">Alkalmazott klimatológia </t>
  </si>
  <si>
    <t>KM18</t>
  </si>
  <si>
    <t>Alkalmazott klimatológia gyakorlat</t>
  </si>
  <si>
    <t>KM19</t>
  </si>
  <si>
    <t>Légkörfizika 1</t>
  </si>
  <si>
    <t>KM20</t>
  </si>
  <si>
    <t>Légkörfizika 1 gyakorlat</t>
  </si>
  <si>
    <t>KM21</t>
  </si>
  <si>
    <t>Szinoptikus meteorológia ea.</t>
  </si>
  <si>
    <t>KM22</t>
  </si>
  <si>
    <t>Légkörfizika 2</t>
  </si>
  <si>
    <t>KM23</t>
  </si>
  <si>
    <t>Légkörfizika 2 gyakorlat</t>
  </si>
  <si>
    <t>KM24</t>
  </si>
  <si>
    <t>Levegőkémia</t>
  </si>
  <si>
    <t>KM25</t>
  </si>
  <si>
    <t>Levegőkémia gyakorlat</t>
  </si>
  <si>
    <t>KM26</t>
  </si>
  <si>
    <t>Dinamikus meteorológia 1</t>
  </si>
  <si>
    <t>KM27</t>
  </si>
  <si>
    <t>Dinamikus meteorológia 1 gyakorlat</t>
  </si>
  <si>
    <t>KM28</t>
  </si>
  <si>
    <t>Szinoptikus meteorológia gyakorlat</t>
  </si>
  <si>
    <t>KM29</t>
  </si>
  <si>
    <t>Dinamikus meteorológia 2</t>
  </si>
  <si>
    <t>Dinamikus meteorológia 2 gyakorlat</t>
  </si>
  <si>
    <t>3j.2. Kötelezően választható tárgyak</t>
  </si>
  <si>
    <t>4. TUDOMÁNYÁGI SPECIÁLISAN ELŐÍRT ÁLTALÁNOS ISMERETEK</t>
  </si>
  <si>
    <t>Előírt kredit: 0</t>
  </si>
  <si>
    <t>EU ismeretek</t>
  </si>
  <si>
    <t>Minőségbiztosítási alapismeretek</t>
  </si>
  <si>
    <t>Gazdasági és menedzsment ismeretek</t>
  </si>
  <si>
    <t>5. SZABADON VÁLASZTHATÓ TÁRGYAK</t>
  </si>
  <si>
    <t>Előírt kredit: min. 9</t>
  </si>
  <si>
    <t>Összes kredit (min.)</t>
  </si>
  <si>
    <t>Ebből gyak. (min.):</t>
  </si>
  <si>
    <t>a tanári irányultság esetén ebből 5 kredit a PPK által javasolt tárgykörből</t>
  </si>
  <si>
    <t>6. SZAKDOLGOZAT</t>
  </si>
  <si>
    <t>Előírt kredit: 10</t>
  </si>
  <si>
    <t>7. FÜGGELÉK</t>
  </si>
  <si>
    <t>Ajánlott kapcsolódó kollégiumok (kötelezően választható tárgyak)</t>
  </si>
  <si>
    <t>1. A környezettan közös kötelező részében szereplő tárgyakhoz közvetlenül kapcsolódó, kiegészítő tárgy (pl. előadáshoz gyakorlat)</t>
  </si>
  <si>
    <t>2. Más szakok tantervében szereplő (ott amúgy is meghirdetésre kerülő), közvetlen környezettudományi vonatkozású tárgy</t>
  </si>
  <si>
    <t>Ajánlott félév(ek)</t>
  </si>
  <si>
    <t>KV1</t>
  </si>
  <si>
    <t>Gyógynövényismeret</t>
  </si>
  <si>
    <t>Polyák Péter, Szabó Mária</t>
  </si>
  <si>
    <t>KV2</t>
  </si>
  <si>
    <t>Kétkezi természetvédelem</t>
  </si>
  <si>
    <t xml:space="preserve">Tóth Zoltán </t>
  </si>
  <si>
    <t>KV3</t>
  </si>
  <si>
    <t>Környezeti ásványtan</t>
  </si>
  <si>
    <t>Tóth Erzsébet, Weiszburg Tamás</t>
  </si>
  <si>
    <t>KV4</t>
  </si>
  <si>
    <t>Environmental mineralogy</t>
  </si>
  <si>
    <t>KV5</t>
  </si>
  <si>
    <t>Műszeres anyagvizsgálat</t>
  </si>
  <si>
    <t>Lovas György, Weiszburg Tamás</t>
  </si>
  <si>
    <t>KV6</t>
  </si>
  <si>
    <t>llln9632</t>
  </si>
  <si>
    <t>Marskutatás</t>
  </si>
  <si>
    <t>Sík András</t>
  </si>
  <si>
    <t>KV7</t>
  </si>
  <si>
    <t>ogfn2GnS</t>
  </si>
  <si>
    <t>Székely Balázs</t>
  </si>
  <si>
    <t>KV8</t>
  </si>
  <si>
    <t>Bioszféra és ember</t>
  </si>
  <si>
    <t>KV9</t>
  </si>
  <si>
    <t>Talajföldrajz előadás</t>
  </si>
  <si>
    <t>KV10</t>
  </si>
  <si>
    <t>Talajföldrajz gyakorlat</t>
  </si>
  <si>
    <t>KV11</t>
  </si>
  <si>
    <t>Az antizöld retorika vizsgálata</t>
  </si>
  <si>
    <t>KV12</t>
  </si>
  <si>
    <t>Bevezető kémiai laboratóriuni gyakorlat</t>
  </si>
  <si>
    <r>
      <rPr>
        <sz val="8"/>
        <rFont val="Arial"/>
        <family val="2"/>
      </rPr>
      <t xml:space="preserve">ba1c1049 </t>
    </r>
    <r>
      <rPr>
        <i/>
        <sz val="8"/>
        <rFont val="Arial"/>
        <family val="2"/>
      </rPr>
      <t>ba1c1051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ba1c1052</t>
    </r>
  </si>
  <si>
    <r>
      <t xml:space="preserve">ba1c1051, </t>
    </r>
    <r>
      <rPr>
        <i/>
        <sz val="8"/>
        <rFont val="Arial"/>
        <family val="2"/>
      </rPr>
      <t>ba1c1027,</t>
    </r>
    <r>
      <rPr>
        <i/>
        <sz val="8"/>
        <rFont val="Arial"/>
        <family val="2"/>
      </rPr>
      <t xml:space="preserve"> la1c1077</t>
    </r>
  </si>
  <si>
    <r>
      <t xml:space="preserve">6 hét szakmai gyakorlat külső szakmai gyakorló helyen, intézményben, erre alkalmas szervezetnél vagy ELTE gyakorlóhelyen; mintatanterv szerinti hely: a 2. és 3. félév közti nyár, eredménye a következő (3.) félévben kerül ETR-be. értékelés: 3 fokozatú;  kreditérték:  </t>
    </r>
    <r>
      <rPr>
        <sz val="8"/>
        <rFont val="Arial"/>
        <family val="2"/>
      </rPr>
      <t xml:space="preserve">0. </t>
    </r>
  </si>
  <si>
    <t>SZ2</t>
  </si>
  <si>
    <t>SZ3</t>
  </si>
  <si>
    <t>aa1c7001</t>
  </si>
  <si>
    <t>aa1c8001</t>
  </si>
  <si>
    <t>Szakdolgozati felkészítő</t>
  </si>
  <si>
    <t>Szakdolgozati konzultáció</t>
  </si>
  <si>
    <t>a témavezető nevén kell felvenni</t>
  </si>
  <si>
    <t>aláírás</t>
  </si>
  <si>
    <t>0+0+10</t>
  </si>
  <si>
    <t>SZAKIRÁNYOK</t>
  </si>
  <si>
    <r>
      <t>ma1c2012 vagy ma1c2022,</t>
    </r>
    <r>
      <rPr>
        <i/>
        <sz val="8"/>
        <rFont val="Arial"/>
        <family val="2"/>
      </rPr>
      <t xml:space="preserve"> ma1c2051</t>
    </r>
  </si>
  <si>
    <t>mg1c1C01</t>
  </si>
  <si>
    <t>mg1c2C01</t>
  </si>
  <si>
    <r>
      <t xml:space="preserve">ma1c2012 vagy ma1c2022, </t>
    </r>
    <r>
      <rPr>
        <i/>
        <sz val="8"/>
        <rFont val="Arial"/>
        <family val="2"/>
      </rPr>
      <t>ma1c2C01</t>
    </r>
  </si>
  <si>
    <t>mg1c1C02</t>
  </si>
  <si>
    <t>mg1c2C02</t>
  </si>
  <si>
    <t>og1c1O05</t>
  </si>
  <si>
    <t>og1c1O06</t>
  </si>
  <si>
    <t>Tímár Gábor</t>
  </si>
  <si>
    <t>Lipovics Tamás</t>
  </si>
  <si>
    <t>Lenkey László</t>
  </si>
  <si>
    <t>og1c1O07</t>
  </si>
  <si>
    <t>og1c1O08</t>
  </si>
  <si>
    <t>mg1c1C03</t>
  </si>
  <si>
    <t>mg1c2C03</t>
  </si>
  <si>
    <t>mg1c1K03</t>
  </si>
  <si>
    <r>
      <t xml:space="preserve">ma1c1012 vagy ma1c1022, </t>
    </r>
    <r>
      <rPr>
        <i/>
        <sz val="8"/>
        <rFont val="Arial"/>
        <family val="2"/>
      </rPr>
      <t>mg1c2K03</t>
    </r>
  </si>
  <si>
    <t>mg1c2K03</t>
  </si>
  <si>
    <t>Matyasovszky István</t>
  </si>
  <si>
    <t>mg1c1E01</t>
  </si>
  <si>
    <t>Havasi Ágnes</t>
  </si>
  <si>
    <t>mg1c2E01</t>
  </si>
  <si>
    <r>
      <t xml:space="preserve">mg1c1K03, mg1c2K03, </t>
    </r>
    <r>
      <rPr>
        <i/>
        <sz val="8"/>
        <rFont val="Arial"/>
        <family val="2"/>
      </rPr>
      <t>mg1c2E01</t>
    </r>
  </si>
  <si>
    <t>Meteorológiai adatfeldologozás</t>
  </si>
  <si>
    <t>eg1c2E04</t>
  </si>
  <si>
    <t>Barcza Zoltán</t>
  </si>
  <si>
    <t>eg1c1E05</t>
  </si>
  <si>
    <t>Weidinger Tamás</t>
  </si>
  <si>
    <t>eg1c1E07</t>
  </si>
  <si>
    <t>eg1c2E07</t>
  </si>
  <si>
    <r>
      <t xml:space="preserve">ea1c1051, </t>
    </r>
    <r>
      <rPr>
        <i/>
        <sz val="8"/>
        <rFont val="Arial"/>
        <family val="2"/>
      </rPr>
      <t>eg1c2E07</t>
    </r>
  </si>
  <si>
    <t>eg1c1E06</t>
  </si>
  <si>
    <r>
      <t xml:space="preserve">eg1c1E05, </t>
    </r>
    <r>
      <rPr>
        <i/>
        <sz val="8"/>
        <rFont val="Arial"/>
        <family val="2"/>
      </rPr>
      <t>eg1c2E06</t>
    </r>
  </si>
  <si>
    <t>eg1c2E06</t>
  </si>
  <si>
    <t>Mészáros Róbert</t>
  </si>
  <si>
    <t>eg1c6E09</t>
  </si>
  <si>
    <t>eg1c1E08</t>
  </si>
  <si>
    <t>eg1c2E08</t>
  </si>
  <si>
    <r>
      <t xml:space="preserve">eg1c1E05, </t>
    </r>
    <r>
      <rPr>
        <i/>
        <sz val="8"/>
        <rFont val="Arial"/>
        <family val="2"/>
      </rPr>
      <t>eg1c2E08</t>
    </r>
  </si>
  <si>
    <t>Dinamikus meteorológiai és légkörfizikai almodul</t>
  </si>
  <si>
    <t>eg1c1E11</t>
  </si>
  <si>
    <t>Ács Ferenc</t>
  </si>
  <si>
    <t>Gyúró György</t>
  </si>
  <si>
    <t>Haszpra László</t>
  </si>
  <si>
    <r>
      <t xml:space="preserve">ma1c2012 vagy ma1c2022, </t>
    </r>
    <r>
      <rPr>
        <i/>
        <sz val="8"/>
        <rFont val="Arial"/>
        <family val="2"/>
      </rPr>
      <t>eg1c2E11</t>
    </r>
  </si>
  <si>
    <t>eg1c1E10</t>
  </si>
  <si>
    <t>eg1c2E11</t>
  </si>
  <si>
    <t>eg1c1E12</t>
  </si>
  <si>
    <t>eg1c2E12</t>
  </si>
  <si>
    <t>eg1c1E13</t>
  </si>
  <si>
    <t>eg1c2E13</t>
  </si>
  <si>
    <r>
      <t xml:space="preserve">ka1c1006, </t>
    </r>
    <r>
      <rPr>
        <i/>
        <sz val="8"/>
        <rFont val="Arial"/>
        <family val="2"/>
      </rPr>
      <t>eg1c2E13</t>
    </r>
  </si>
  <si>
    <t>eg1c1E14</t>
  </si>
  <si>
    <r>
      <t xml:space="preserve">eg1c1E06, </t>
    </r>
    <r>
      <rPr>
        <i/>
        <sz val="8"/>
        <rFont val="Arial"/>
        <family val="2"/>
      </rPr>
      <t>eg1c2E14</t>
    </r>
  </si>
  <si>
    <t>eg1c2E14</t>
  </si>
  <si>
    <t>eg1c2E10</t>
  </si>
  <si>
    <t>eg1c1E06, eg1c1E10</t>
  </si>
  <si>
    <t>eg1c1E15</t>
  </si>
  <si>
    <r>
      <t xml:space="preserve">eg1c1E14, </t>
    </r>
    <r>
      <rPr>
        <i/>
        <sz val="8"/>
        <rFont val="Arial"/>
        <family val="2"/>
      </rPr>
      <t>eg1c2E15</t>
    </r>
  </si>
  <si>
    <r>
      <t xml:space="preserve">Felvehetők a földtudományi alapszak (BSc) meteorológia szakirány </t>
    </r>
    <r>
      <rPr>
        <sz val="8"/>
        <color indexed="10"/>
        <rFont val="Arial"/>
        <family val="2"/>
      </rPr>
      <t xml:space="preserve">6.a, 6.b </t>
    </r>
    <r>
      <rPr>
        <sz val="8"/>
        <rFont val="Arial"/>
        <family val="2"/>
      </rPr>
      <t xml:space="preserve">moduljai tárgyaiból, az előfelvételi rend betartásával. </t>
    </r>
  </si>
  <si>
    <t>ga1c4079</t>
  </si>
  <si>
    <t>ga1c4078</t>
  </si>
  <si>
    <t>ia1c3005, ma1c2052</t>
  </si>
  <si>
    <t>gg1c1G04</t>
  </si>
  <si>
    <r>
      <t xml:space="preserve">ga1c1054, </t>
    </r>
    <r>
      <rPr>
        <i/>
        <sz val="8"/>
        <rFont val="Arial"/>
        <family val="2"/>
      </rPr>
      <t>gg1c2G04</t>
    </r>
  </si>
  <si>
    <t>Monostori Miklós</t>
  </si>
  <si>
    <t>gg1c2G04</t>
  </si>
  <si>
    <t>gg1c1G16</t>
  </si>
  <si>
    <t>ga1c1051, ga1c4077</t>
  </si>
  <si>
    <t>Buda György</t>
  </si>
  <si>
    <t>gg1c2G01</t>
  </si>
  <si>
    <t>gg1c1G15</t>
  </si>
  <si>
    <t>Dódony István</t>
  </si>
  <si>
    <t>gg1c1G02</t>
  </si>
  <si>
    <t>Kőzettan (2) előadás</t>
  </si>
  <si>
    <t>Kőzettan (2) gyakorlat</t>
  </si>
  <si>
    <t>Harangi Szabolcs</t>
  </si>
  <si>
    <r>
      <t>gg1c1G16,</t>
    </r>
    <r>
      <rPr>
        <i/>
        <sz val="8"/>
        <rFont val="Arial"/>
        <family val="2"/>
      </rPr>
      <t xml:space="preserve"> gg1c2G02</t>
    </r>
  </si>
  <si>
    <t>gg1c2G02</t>
  </si>
  <si>
    <t>gg1c1G05</t>
  </si>
  <si>
    <t>gg1c1G06</t>
  </si>
  <si>
    <r>
      <t xml:space="preserve">ga1c1054, ga1c4079 </t>
    </r>
    <r>
      <rPr>
        <i/>
        <sz val="8"/>
        <rFont val="Arial"/>
        <family val="2"/>
      </rPr>
      <t>vagy gg1c2G05 vagy gg1c2Y30</t>
    </r>
  </si>
  <si>
    <t>Pálfy József</t>
  </si>
  <si>
    <t>gg1c1G09</t>
  </si>
  <si>
    <r>
      <t>gg1c1G02, gg1c1G05,</t>
    </r>
    <r>
      <rPr>
        <i/>
        <sz val="8"/>
        <rFont val="Arial"/>
        <family val="2"/>
      </rPr>
      <t xml:space="preserve"> gg1c2G09</t>
    </r>
  </si>
  <si>
    <t>gg1c2G09</t>
  </si>
  <si>
    <t>Molnár Ferenc</t>
  </si>
  <si>
    <t>gg1c1G07</t>
  </si>
  <si>
    <t>Haas János</t>
  </si>
  <si>
    <t>gg1c1G02, gg1c1G05, gg1c1G06</t>
  </si>
  <si>
    <r>
      <t xml:space="preserve">Felvehetők a földtudományi alapszak (BSc) geológia szakirány </t>
    </r>
    <r>
      <rPr>
        <sz val="8"/>
        <color indexed="10"/>
        <rFont val="Arial"/>
        <family val="2"/>
      </rPr>
      <t>6.a, 6.b</t>
    </r>
    <r>
      <rPr>
        <sz val="8"/>
        <rFont val="Arial"/>
        <family val="2"/>
      </rPr>
      <t xml:space="preserve"> moduljai tárgyaiból, az előfelvételi rend betartásával. </t>
    </r>
  </si>
  <si>
    <t>Felvehető a többi szakirány kötelező és kötelezően választható tárgyai és az ajánlott tárgyak (ld. 7. FÜGGELÉK) listájából</t>
  </si>
  <si>
    <t>aa1c6742</t>
  </si>
  <si>
    <t>bb1c9147</t>
  </si>
  <si>
    <r>
      <t xml:space="preserve">Megjegyzés: ez egy szabad, de nem felduzzasztott lista, amelyben </t>
    </r>
    <r>
      <rPr>
        <b/>
        <sz val="8"/>
        <rFont val="Arial"/>
        <family val="2"/>
      </rPr>
      <t>főként</t>
    </r>
    <r>
      <rPr>
        <sz val="8"/>
        <rFont val="Arial"/>
        <family val="2"/>
      </rPr>
      <t xml:space="preserve"> két tárgytípus kap helyet:</t>
    </r>
  </si>
  <si>
    <t>A listába kerülést a tárgyak oktatói, vagy a tárgyak oktatóinak egyetértésével a hallgatók kezdeményezhetik a KTC Oktatási Bizottságánál.</t>
  </si>
  <si>
    <t>ga1c1602</t>
  </si>
  <si>
    <t>ga1c1602e</t>
  </si>
  <si>
    <t>gg1c1Y23</t>
  </si>
  <si>
    <t>gg1c2Y23</t>
  </si>
  <si>
    <t xml:space="preserve">Hogyan írjunk TDK-t, szakdolgozatot? </t>
  </si>
  <si>
    <r>
      <t xml:space="preserve">ga1c1602, </t>
    </r>
    <r>
      <rPr>
        <i/>
        <sz val="8"/>
        <rFont val="Arial"/>
        <family val="2"/>
      </rPr>
      <t>gg1c2Y23</t>
    </r>
  </si>
  <si>
    <t>la1c1087</t>
  </si>
  <si>
    <r>
      <t>la1c4077</t>
    </r>
    <r>
      <rPr>
        <i/>
        <sz val="8"/>
        <rFont val="Arial"/>
        <family val="2"/>
      </rPr>
      <t>, la1c1087</t>
    </r>
  </si>
  <si>
    <t>la1c4087</t>
  </si>
  <si>
    <t>aa1c1028</t>
  </si>
  <si>
    <t>ka1c4006</t>
  </si>
  <si>
    <t>ka1c2K01</t>
  </si>
  <si>
    <t>aa1c9031</t>
  </si>
  <si>
    <t>aa1c9030</t>
  </si>
  <si>
    <t>Bioszféra és ember 2 (gy)</t>
  </si>
  <si>
    <r>
      <t>mg1c1K03, mg1c2K03,</t>
    </r>
    <r>
      <rPr>
        <i/>
        <sz val="8"/>
        <rFont val="Arial"/>
        <family val="2"/>
      </rPr>
      <t xml:space="preserve"> mg1c1E01</t>
    </r>
  </si>
  <si>
    <r>
      <rPr>
        <sz val="8"/>
        <rFont val="Arial"/>
        <family val="2"/>
      </rPr>
      <t xml:space="preserve">eg1c1E11, </t>
    </r>
    <r>
      <rPr>
        <i/>
        <sz val="8"/>
        <rFont val="Arial"/>
        <family val="2"/>
      </rPr>
      <t>eg1c2E12</t>
    </r>
  </si>
  <si>
    <t>eg1c2E15</t>
  </si>
  <si>
    <t>KV13</t>
  </si>
  <si>
    <t>geofizika</t>
  </si>
  <si>
    <t>geológia</t>
  </si>
  <si>
    <t>meteorológia</t>
  </si>
  <si>
    <r>
      <t xml:space="preserve">3i. DIFFERENCIÁLT SZAKMAI ISMERETEK: </t>
    </r>
    <r>
      <rPr>
        <b/>
        <sz val="8"/>
        <color indexed="10"/>
        <rFont val="Arial"/>
        <family val="2"/>
      </rPr>
      <t>GEOLÓGIA SZAKIRÁNY</t>
    </r>
  </si>
  <si>
    <r>
      <t xml:space="preserve">3h. DIFFERENCIÁLT SZAKMAI ISMERETEK: </t>
    </r>
    <r>
      <rPr>
        <b/>
        <sz val="8"/>
        <color indexed="10"/>
        <rFont val="Arial"/>
        <family val="2"/>
      </rPr>
      <t>GEOFIZIKA SZAKIRÁNY</t>
    </r>
  </si>
  <si>
    <r>
      <t xml:space="preserve">3j. DIFFERENCIÁLT SZAKMAI ISMERETEK: </t>
    </r>
    <r>
      <rPr>
        <b/>
        <sz val="8"/>
        <color indexed="10"/>
        <rFont val="Arial"/>
        <family val="2"/>
      </rPr>
      <t>METEOROLÓGIA SZAKIRÁNY</t>
    </r>
  </si>
  <si>
    <t>OK</t>
  </si>
  <si>
    <r>
      <t xml:space="preserve">mg1c1C01, </t>
    </r>
    <r>
      <rPr>
        <i/>
        <sz val="8"/>
        <rFont val="Arial"/>
        <family val="2"/>
      </rPr>
      <t>mg1c2C02</t>
    </r>
  </si>
  <si>
    <r>
      <t>fa1c1004 mg1c1C01</t>
    </r>
  </si>
  <si>
    <r>
      <t xml:space="preserve">mg1c1C02, </t>
    </r>
    <r>
      <rPr>
        <i/>
        <sz val="8"/>
        <rFont val="Arial"/>
        <family val="2"/>
      </rPr>
      <t>mg1c2C03</t>
    </r>
  </si>
  <si>
    <t>KV14</t>
  </si>
  <si>
    <r>
      <t xml:space="preserve">fa1c1004 </t>
    </r>
    <r>
      <rPr>
        <i/>
        <sz val="8"/>
        <rFont val="Arial"/>
        <family val="2"/>
      </rPr>
      <t>mg1c1C02</t>
    </r>
  </si>
  <si>
    <t>AZ ELTE TTK  KÖRNYEZETTAN ALAPSZAK (BSc) MINTATANTERVE 2010 szeptemberétől</t>
  </si>
  <si>
    <t>xa1c1á01</t>
  </si>
  <si>
    <t>xa1c1á02</t>
  </si>
  <si>
    <t>xa1c1á03</t>
  </si>
  <si>
    <t>KÖRNYEZET-KUTATÓ SZAKIRÁNY</t>
  </si>
  <si>
    <t>GEOLÓGIA SZAKIRÁNY</t>
  </si>
  <si>
    <t>GEOFIZIKA SZAKIRÁNY</t>
  </si>
  <si>
    <t xml:space="preserve">környezet- és természet-védelmi alap-ismeretek modul </t>
  </si>
  <si>
    <t>környezet-tudományi monitoro-zási alap-ismeretek modul</t>
  </si>
  <si>
    <t>szak-dolgozat</t>
  </si>
  <si>
    <t>az élő anyag és folyamatai, kölcsön-hatásai</t>
  </si>
  <si>
    <t>1.2. Kötelező alapozó tárgyak</t>
  </si>
  <si>
    <t>szakmai gyakorlat</t>
  </si>
  <si>
    <t>a természet szervetlen és szerves anyagai és ezek folyamatai az egyes földövekben</t>
  </si>
  <si>
    <t>kötelező alapozó tárgyak</t>
  </si>
  <si>
    <t xml:space="preserve">Minimum </t>
  </si>
  <si>
    <t>1.1. Kötelezően választható alapozó tárgyak</t>
  </si>
  <si>
    <t>kötelezően választható alapozó tárgyak</t>
  </si>
  <si>
    <t xml:space="preserve">1.0. Kötelező felzárkóztató. </t>
  </si>
  <si>
    <t>Kritériumvizsgával kiválthatók.</t>
  </si>
  <si>
    <t>kötelező felzárkóz-tató</t>
  </si>
  <si>
    <t>Á1</t>
  </si>
  <si>
    <t>Á2</t>
  </si>
  <si>
    <t>Á3</t>
  </si>
  <si>
    <t>általános ismeretek</t>
  </si>
  <si>
    <t>tanári felkészítő (biológia/fizika/kémia/földrajz/stb.)</t>
  </si>
  <si>
    <t>lásd: az adott alapszaknál</t>
  </si>
  <si>
    <t>háromfokozatú</t>
  </si>
  <si>
    <t>ga1c4061</t>
  </si>
  <si>
    <t>Geokémia gyakorlat</t>
  </si>
  <si>
    <t>ma1c2012 vagy ma1c2022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</si>
</sst>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indexed="57"/>
      <name val="Arial"/>
      <family val="2"/>
    </font>
    <font>
      <b/>
      <i/>
      <sz val="8"/>
      <color indexed="17"/>
      <name val="Arial"/>
      <family val="2"/>
    </font>
    <font>
      <b/>
      <sz val="8"/>
      <color indexed="57"/>
      <name val="Times New Roman"/>
      <family val="1"/>
    </font>
    <font>
      <b/>
      <sz val="8"/>
      <color indexed="10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i/>
      <sz val="10"/>
      <color indexed="57"/>
      <name val="Arial"/>
      <family val="2"/>
    </font>
    <font>
      <sz val="8"/>
      <color indexed="57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12" xfId="0" applyFont="1" applyBorder="1" applyAlignment="1">
      <alignment/>
    </xf>
    <xf numFmtId="1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0" xfId="0" applyFont="1" applyAlignment="1">
      <alignment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4" fillId="0" borderId="15" xfId="0" applyFont="1" applyBorder="1" applyAlignment="1">
      <alignment vertical="center" wrapText="1"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7" fillId="0" borderId="2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5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4" fillId="0" borderId="18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" fontId="4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4" fillId="34" borderId="1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1" fontId="4" fillId="0" borderId="41" xfId="0" applyNumberFormat="1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3" fillId="0" borderId="50" xfId="0" applyFont="1" applyBorder="1" applyAlignment="1">
      <alignment horizontal="center" vertical="center" wrapText="1"/>
    </xf>
    <xf numFmtId="0" fontId="4" fillId="0" borderId="5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61" xfId="0" applyNumberFormat="1" applyFont="1" applyBorder="1" applyAlignment="1">
      <alignment horizontal="center"/>
    </xf>
    <xf numFmtId="1" fontId="4" fillId="0" borderId="62" xfId="0" applyNumberFormat="1" applyFont="1" applyBorder="1" applyAlignment="1">
      <alignment horizontal="center"/>
    </xf>
    <xf numFmtId="1" fontId="4" fillId="0" borderId="63" xfId="0" applyNumberFormat="1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6"/>
  <sheetViews>
    <sheetView tabSelected="1" zoomScalePageLayoutView="0" workbookViewId="0" topLeftCell="A1">
      <selection activeCell="U83" sqref="U83"/>
    </sheetView>
  </sheetViews>
  <sheetFormatPr defaultColWidth="9.140625" defaultRowHeight="12.75"/>
  <cols>
    <col min="1" max="1" width="10.8515625" style="1" customWidth="1"/>
    <col min="2" max="2" width="7.28125" style="26" customWidth="1"/>
    <col min="3" max="3" width="8.8515625" style="26" bestFit="1" customWidth="1"/>
    <col min="4" max="4" width="10.00390625" style="26" bestFit="1" customWidth="1"/>
    <col min="5" max="5" width="16.8515625" style="27" bestFit="1" customWidth="1"/>
    <col min="6" max="6" width="13.28125" style="27" customWidth="1"/>
    <col min="7" max="7" width="6.00390625" style="1" bestFit="1" customWidth="1"/>
    <col min="8" max="8" width="8.00390625" style="1" customWidth="1"/>
    <col min="9" max="9" width="5.28125" style="1" customWidth="1"/>
    <col min="10" max="10" width="6.28125" style="1" customWidth="1"/>
    <col min="11" max="11" width="6.140625" style="1" customWidth="1"/>
    <col min="12" max="12" width="5.421875" style="1" bestFit="1" customWidth="1"/>
    <col min="13" max="13" width="9.421875" style="1" bestFit="1" customWidth="1"/>
    <col min="14" max="14" width="3.140625" style="1" bestFit="1" customWidth="1"/>
    <col min="15" max="15" width="4.00390625" style="1" bestFit="1" customWidth="1"/>
    <col min="16" max="16" width="5.57421875" style="1" bestFit="1" customWidth="1"/>
    <col min="17" max="17" width="8.8515625" style="27" customWidth="1"/>
    <col min="18" max="18" width="8.7109375" style="1" bestFit="1" customWidth="1"/>
    <col min="19" max="19" width="5.7109375" style="1" customWidth="1"/>
    <col min="20" max="21" width="9.140625" style="1" customWidth="1"/>
    <col min="22" max="22" width="4.8515625" style="1" bestFit="1" customWidth="1"/>
    <col min="23" max="23" width="4.28125" style="1" bestFit="1" customWidth="1"/>
    <col min="24" max="24" width="5.7109375" style="1" bestFit="1" customWidth="1"/>
    <col min="25" max="16384" width="9.140625" style="1" customWidth="1"/>
  </cols>
  <sheetData>
    <row r="1" spans="1:18" ht="12" thickBot="1">
      <c r="A1" s="394" t="s">
        <v>679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6"/>
    </row>
    <row r="2" spans="1:17" ht="11.25">
      <c r="A2" s="2" t="s">
        <v>19</v>
      </c>
      <c r="B2" s="3"/>
      <c r="C2" s="3"/>
      <c r="D2" s="3"/>
      <c r="E2" s="4"/>
      <c r="F2" s="5"/>
      <c r="H2" s="6"/>
      <c r="I2" s="5"/>
      <c r="K2" s="5"/>
      <c r="L2" s="6"/>
      <c r="N2" s="5"/>
      <c r="O2" s="5"/>
      <c r="P2" s="7"/>
      <c r="Q2" s="1"/>
    </row>
    <row r="3" spans="1:16" s="14" customFormat="1" ht="11.25">
      <c r="A3" s="2"/>
      <c r="B3" s="8"/>
      <c r="C3" s="8"/>
      <c r="D3" s="8"/>
      <c r="E3" s="9"/>
      <c r="F3" s="10"/>
      <c r="G3" s="10"/>
      <c r="H3" s="10"/>
      <c r="I3" s="10"/>
      <c r="J3" s="10"/>
      <c r="K3" s="10"/>
      <c r="L3" s="11"/>
      <c r="M3" s="11"/>
      <c r="N3" s="12"/>
      <c r="O3" s="11"/>
      <c r="P3" s="13"/>
    </row>
    <row r="4" spans="1:16" s="14" customFormat="1" ht="12" thickBot="1">
      <c r="A4" s="2" t="s">
        <v>697</v>
      </c>
      <c r="B4" s="8"/>
      <c r="C4" s="8"/>
      <c r="D4" s="285" t="s">
        <v>698</v>
      </c>
      <c r="E4" s="9"/>
      <c r="F4" s="10"/>
      <c r="G4" s="10"/>
      <c r="H4" s="10"/>
      <c r="I4" s="10"/>
      <c r="J4" s="10"/>
      <c r="K4" s="10"/>
      <c r="L4" s="11"/>
      <c r="M4" s="11"/>
      <c r="N4" s="11"/>
      <c r="O4" s="11"/>
      <c r="P4" s="11"/>
    </row>
    <row r="5" spans="1:18" s="14" customFormat="1" ht="12.75" customHeight="1">
      <c r="A5" s="364" t="s">
        <v>8</v>
      </c>
      <c r="B5" s="315" t="s">
        <v>9</v>
      </c>
      <c r="C5" s="315" t="s">
        <v>10</v>
      </c>
      <c r="D5" s="315" t="s">
        <v>13</v>
      </c>
      <c r="E5" s="376" t="s">
        <v>0</v>
      </c>
      <c r="F5" s="383" t="s">
        <v>11</v>
      </c>
      <c r="G5" s="324" t="s">
        <v>5</v>
      </c>
      <c r="H5" s="325"/>
      <c r="I5" s="325"/>
      <c r="J5" s="325"/>
      <c r="K5" s="325"/>
      <c r="L5" s="325"/>
      <c r="M5" s="324" t="s">
        <v>6</v>
      </c>
      <c r="N5" s="325"/>
      <c r="O5" s="325"/>
      <c r="P5" s="325"/>
      <c r="Q5" s="326" t="s">
        <v>12</v>
      </c>
      <c r="R5" s="313" t="s">
        <v>7</v>
      </c>
    </row>
    <row r="6" spans="1:18" s="14" customFormat="1" ht="28.5" customHeight="1" thickBot="1">
      <c r="A6" s="365"/>
      <c r="B6" s="354"/>
      <c r="C6" s="316"/>
      <c r="D6" s="316"/>
      <c r="E6" s="377"/>
      <c r="F6" s="384"/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5" t="s">
        <v>1</v>
      </c>
      <c r="N6" s="15" t="s">
        <v>2</v>
      </c>
      <c r="O6" s="15" t="s">
        <v>3</v>
      </c>
      <c r="P6" s="16" t="s">
        <v>4</v>
      </c>
      <c r="Q6" s="327"/>
      <c r="R6" s="355"/>
    </row>
    <row r="7" spans="1:19" s="14" customFormat="1" ht="22.5">
      <c r="A7" s="386" t="s">
        <v>699</v>
      </c>
      <c r="B7" s="160" t="s">
        <v>14</v>
      </c>
      <c r="C7" s="160" t="s">
        <v>241</v>
      </c>
      <c r="D7" s="160" t="s">
        <v>15</v>
      </c>
      <c r="E7" s="265" t="s">
        <v>228</v>
      </c>
      <c r="F7" s="266" t="s">
        <v>216</v>
      </c>
      <c r="G7" s="247" t="s">
        <v>16</v>
      </c>
      <c r="H7" s="258"/>
      <c r="I7" s="258"/>
      <c r="J7" s="258"/>
      <c r="K7" s="258"/>
      <c r="L7" s="267"/>
      <c r="M7" s="258">
        <v>0</v>
      </c>
      <c r="N7" s="268">
        <v>2</v>
      </c>
      <c r="O7" s="258">
        <v>0</v>
      </c>
      <c r="P7" s="259">
        <f>M7+N7+O7</f>
        <v>2</v>
      </c>
      <c r="Q7" s="269" t="s">
        <v>141</v>
      </c>
      <c r="R7" s="259">
        <v>0</v>
      </c>
      <c r="S7" s="14" t="s">
        <v>673</v>
      </c>
    </row>
    <row r="8" spans="1:19" s="14" customFormat="1" ht="22.5">
      <c r="A8" s="387"/>
      <c r="B8" s="160" t="s">
        <v>17</v>
      </c>
      <c r="C8" s="160" t="s">
        <v>242</v>
      </c>
      <c r="D8" s="160" t="s">
        <v>15</v>
      </c>
      <c r="E8" s="270" t="s">
        <v>229</v>
      </c>
      <c r="F8" s="271" t="s">
        <v>210</v>
      </c>
      <c r="G8" s="247" t="s">
        <v>16</v>
      </c>
      <c r="H8" s="247"/>
      <c r="I8" s="247"/>
      <c r="J8" s="247"/>
      <c r="K8" s="247"/>
      <c r="L8" s="272"/>
      <c r="M8" s="247">
        <v>0</v>
      </c>
      <c r="N8" s="247">
        <v>2</v>
      </c>
      <c r="O8" s="247">
        <v>0</v>
      </c>
      <c r="P8" s="262">
        <f>M8+N8+O8</f>
        <v>2</v>
      </c>
      <c r="Q8" s="273" t="s">
        <v>141</v>
      </c>
      <c r="R8" s="262">
        <v>0</v>
      </c>
      <c r="S8" s="14" t="s">
        <v>673</v>
      </c>
    </row>
    <row r="9" spans="1:19" s="14" customFormat="1" ht="22.5">
      <c r="A9" s="388"/>
      <c r="B9" s="160" t="s">
        <v>18</v>
      </c>
      <c r="C9" s="160" t="s">
        <v>243</v>
      </c>
      <c r="D9" s="160" t="s">
        <v>15</v>
      </c>
      <c r="E9" s="261" t="s">
        <v>230</v>
      </c>
      <c r="F9" s="271" t="s">
        <v>217</v>
      </c>
      <c r="G9" s="247" t="s">
        <v>233</v>
      </c>
      <c r="H9" s="247"/>
      <c r="I9" s="247"/>
      <c r="J9" s="247"/>
      <c r="K9" s="247"/>
      <c r="L9" s="272"/>
      <c r="M9" s="247">
        <v>1</v>
      </c>
      <c r="N9" s="264">
        <v>2</v>
      </c>
      <c r="O9" s="247">
        <v>0</v>
      </c>
      <c r="P9" s="262">
        <f>M9+N9+O9</f>
        <v>3</v>
      </c>
      <c r="Q9" s="273" t="s">
        <v>141</v>
      </c>
      <c r="R9" s="262">
        <v>0</v>
      </c>
      <c r="S9" s="14" t="s">
        <v>673</v>
      </c>
    </row>
    <row r="10" spans="1:18" s="14" customFormat="1" ht="11.25">
      <c r="A10" s="2"/>
      <c r="B10" s="8"/>
      <c r="C10" s="8"/>
      <c r="D10" s="8"/>
      <c r="E10" s="17"/>
      <c r="F10" s="17" t="s">
        <v>6</v>
      </c>
      <c r="G10" s="10">
        <v>7</v>
      </c>
      <c r="H10" s="10"/>
      <c r="I10" s="10"/>
      <c r="J10" s="10"/>
      <c r="K10" s="10"/>
      <c r="L10" s="10"/>
      <c r="M10" s="11"/>
      <c r="N10" s="11"/>
      <c r="O10" s="12"/>
      <c r="P10" s="11"/>
      <c r="Q10" s="18"/>
      <c r="R10" s="10">
        <f>R7+R8+R9</f>
        <v>0</v>
      </c>
    </row>
    <row r="11" spans="1:18" s="14" customFormat="1" ht="11.25">
      <c r="A11" s="2"/>
      <c r="B11" s="8"/>
      <c r="C11" s="8"/>
      <c r="D11" s="8"/>
      <c r="E11" s="17"/>
      <c r="F11" s="17" t="s">
        <v>231</v>
      </c>
      <c r="G11" s="10">
        <f>R7+R8+R9</f>
        <v>0</v>
      </c>
      <c r="H11" s="10"/>
      <c r="I11" s="10"/>
      <c r="J11" s="10"/>
      <c r="K11" s="10"/>
      <c r="L11" s="10"/>
      <c r="M11" s="11"/>
      <c r="N11" s="11"/>
      <c r="O11" s="12"/>
      <c r="P11" s="11"/>
      <c r="Q11" s="18"/>
      <c r="R11" s="13"/>
    </row>
    <row r="12" spans="1:16" s="14" customFormat="1" ht="12" thickBot="1">
      <c r="A12" s="2" t="s">
        <v>695</v>
      </c>
      <c r="B12" s="8"/>
      <c r="C12" s="8"/>
      <c r="D12" s="8"/>
      <c r="E12" s="17" t="s">
        <v>694</v>
      </c>
      <c r="F12" s="10">
        <v>6</v>
      </c>
      <c r="G12" s="19" t="s">
        <v>232</v>
      </c>
      <c r="H12" s="10"/>
      <c r="I12" s="10"/>
      <c r="J12" s="10"/>
      <c r="K12" s="10"/>
      <c r="L12" s="11"/>
      <c r="M12" s="11"/>
      <c r="N12" s="11"/>
      <c r="O12" s="11"/>
      <c r="P12" s="11"/>
    </row>
    <row r="13" spans="1:18" s="14" customFormat="1" ht="17.25" customHeight="1">
      <c r="A13" s="364" t="s">
        <v>8</v>
      </c>
      <c r="B13" s="315" t="s">
        <v>9</v>
      </c>
      <c r="C13" s="315" t="s">
        <v>10</v>
      </c>
      <c r="D13" s="315" t="s">
        <v>13</v>
      </c>
      <c r="E13" s="376" t="s">
        <v>0</v>
      </c>
      <c r="F13" s="383" t="s">
        <v>11</v>
      </c>
      <c r="G13" s="324" t="s">
        <v>5</v>
      </c>
      <c r="H13" s="325"/>
      <c r="I13" s="325"/>
      <c r="J13" s="325"/>
      <c r="K13" s="325"/>
      <c r="L13" s="325"/>
      <c r="M13" s="324" t="s">
        <v>6</v>
      </c>
      <c r="N13" s="325"/>
      <c r="O13" s="325"/>
      <c r="P13" s="325"/>
      <c r="Q13" s="326" t="s">
        <v>12</v>
      </c>
      <c r="R13" s="374" t="s">
        <v>7</v>
      </c>
    </row>
    <row r="14" spans="1:23" s="14" customFormat="1" ht="27.75" customHeight="1" thickBot="1">
      <c r="A14" s="365"/>
      <c r="B14" s="354"/>
      <c r="C14" s="316"/>
      <c r="D14" s="316"/>
      <c r="E14" s="377"/>
      <c r="F14" s="384"/>
      <c r="G14" s="15">
        <v>1</v>
      </c>
      <c r="H14" s="15">
        <v>2</v>
      </c>
      <c r="I14" s="15">
        <v>3</v>
      </c>
      <c r="J14" s="15">
        <v>4</v>
      </c>
      <c r="K14" s="15">
        <v>5</v>
      </c>
      <c r="L14" s="15">
        <v>6</v>
      </c>
      <c r="M14" s="15" t="s">
        <v>1</v>
      </c>
      <c r="N14" s="15" t="s">
        <v>2</v>
      </c>
      <c r="O14" s="15" t="s">
        <v>3</v>
      </c>
      <c r="P14" s="16" t="s">
        <v>4</v>
      </c>
      <c r="Q14" s="327"/>
      <c r="R14" s="375"/>
      <c r="W14" s="120"/>
    </row>
    <row r="15" spans="1:23" s="20" customFormat="1" ht="22.5">
      <c r="A15" s="386" t="s">
        <v>696</v>
      </c>
      <c r="B15" s="160" t="s">
        <v>319</v>
      </c>
      <c r="C15" s="160" t="s">
        <v>320</v>
      </c>
      <c r="D15" s="160" t="s">
        <v>15</v>
      </c>
      <c r="E15" s="256" t="s">
        <v>321</v>
      </c>
      <c r="F15" s="257" t="s">
        <v>189</v>
      </c>
      <c r="G15" s="258" t="s">
        <v>22</v>
      </c>
      <c r="H15" s="258"/>
      <c r="I15" s="258"/>
      <c r="J15" s="258"/>
      <c r="K15" s="258"/>
      <c r="L15" s="258"/>
      <c r="M15" s="258">
        <v>2</v>
      </c>
      <c r="N15" s="258">
        <v>0</v>
      </c>
      <c r="O15" s="258">
        <v>0</v>
      </c>
      <c r="P15" s="259">
        <f aca="true" t="shared" si="0" ref="P15:P22">M15+N15+O15</f>
        <v>2</v>
      </c>
      <c r="Q15" s="257" t="s">
        <v>140</v>
      </c>
      <c r="R15" s="259">
        <v>2</v>
      </c>
      <c r="W15" s="121"/>
    </row>
    <row r="16" spans="1:23" s="20" customFormat="1" ht="33.75">
      <c r="A16" s="392"/>
      <c r="B16" s="160" t="s">
        <v>20</v>
      </c>
      <c r="C16" s="160" t="s">
        <v>244</v>
      </c>
      <c r="D16" s="160" t="s">
        <v>15</v>
      </c>
      <c r="E16" s="256" t="s">
        <v>21</v>
      </c>
      <c r="F16" s="260" t="s">
        <v>37</v>
      </c>
      <c r="G16" s="258" t="s">
        <v>22</v>
      </c>
      <c r="H16" s="258"/>
      <c r="I16" s="258"/>
      <c r="J16" s="258"/>
      <c r="K16" s="258"/>
      <c r="L16" s="258"/>
      <c r="M16" s="258">
        <v>2</v>
      </c>
      <c r="N16" s="258">
        <v>0</v>
      </c>
      <c r="O16" s="258">
        <v>0</v>
      </c>
      <c r="P16" s="259">
        <f>M16+N16+O16</f>
        <v>2</v>
      </c>
      <c r="Q16" s="260" t="s">
        <v>140</v>
      </c>
      <c r="R16" s="259">
        <v>2</v>
      </c>
      <c r="S16" s="20" t="s">
        <v>673</v>
      </c>
      <c r="U16" s="14"/>
      <c r="V16" s="14"/>
      <c r="W16" s="122"/>
    </row>
    <row r="17" spans="1:23" s="20" customFormat="1" ht="22.5">
      <c r="A17" s="392"/>
      <c r="B17" s="160" t="s">
        <v>23</v>
      </c>
      <c r="C17" s="160" t="s">
        <v>245</v>
      </c>
      <c r="D17" s="160" t="s">
        <v>15</v>
      </c>
      <c r="E17" s="261" t="s">
        <v>36</v>
      </c>
      <c r="F17" s="183" t="s">
        <v>192</v>
      </c>
      <c r="G17" s="247" t="s">
        <v>22</v>
      </c>
      <c r="H17" s="247"/>
      <c r="I17" s="183"/>
      <c r="J17" s="247"/>
      <c r="K17" s="247"/>
      <c r="L17" s="247"/>
      <c r="M17" s="247">
        <v>2</v>
      </c>
      <c r="N17" s="247">
        <v>0</v>
      </c>
      <c r="O17" s="247">
        <v>0</v>
      </c>
      <c r="P17" s="262">
        <f>M17+N17+O17</f>
        <v>2</v>
      </c>
      <c r="Q17" s="183" t="s">
        <v>140</v>
      </c>
      <c r="R17" s="262">
        <v>2</v>
      </c>
      <c r="S17" s="20" t="s">
        <v>673</v>
      </c>
      <c r="W17" s="122"/>
    </row>
    <row r="18" spans="1:23" s="20" customFormat="1" ht="22.5">
      <c r="A18" s="392"/>
      <c r="B18" s="160" t="s">
        <v>28</v>
      </c>
      <c r="C18" s="160" t="s">
        <v>246</v>
      </c>
      <c r="D18" s="160" t="s">
        <v>15</v>
      </c>
      <c r="E18" s="261" t="s">
        <v>24</v>
      </c>
      <c r="F18" s="183" t="s">
        <v>179</v>
      </c>
      <c r="G18" s="247"/>
      <c r="H18" s="247" t="s">
        <v>25</v>
      </c>
      <c r="I18" s="247"/>
      <c r="J18" s="247"/>
      <c r="K18" s="247"/>
      <c r="L18" s="247"/>
      <c r="M18" s="247">
        <v>0</v>
      </c>
      <c r="N18" s="247">
        <v>0</v>
      </c>
      <c r="O18" s="247">
        <v>3</v>
      </c>
      <c r="P18" s="262">
        <f t="shared" si="0"/>
        <v>3</v>
      </c>
      <c r="Q18" s="263" t="s">
        <v>141</v>
      </c>
      <c r="R18" s="262">
        <v>3</v>
      </c>
      <c r="S18" s="20" t="s">
        <v>673</v>
      </c>
      <c r="W18" s="122"/>
    </row>
    <row r="19" spans="1:23" s="20" customFormat="1" ht="22.5">
      <c r="A19" s="392"/>
      <c r="B19" s="160" t="s">
        <v>30</v>
      </c>
      <c r="C19" s="160" t="s">
        <v>247</v>
      </c>
      <c r="D19" s="160" t="s">
        <v>15</v>
      </c>
      <c r="E19" s="261" t="s">
        <v>27</v>
      </c>
      <c r="F19" s="183" t="s">
        <v>191</v>
      </c>
      <c r="G19" s="247"/>
      <c r="H19" s="247" t="s">
        <v>22</v>
      </c>
      <c r="I19" s="247"/>
      <c r="J19" s="247"/>
      <c r="K19" s="247"/>
      <c r="L19" s="247"/>
      <c r="M19" s="247">
        <v>2</v>
      </c>
      <c r="N19" s="247">
        <v>0</v>
      </c>
      <c r="O19" s="247">
        <v>0</v>
      </c>
      <c r="P19" s="262">
        <f t="shared" si="0"/>
        <v>2</v>
      </c>
      <c r="Q19" s="183" t="s">
        <v>140</v>
      </c>
      <c r="R19" s="262">
        <v>2</v>
      </c>
      <c r="S19" s="20" t="s">
        <v>673</v>
      </c>
      <c r="W19" s="122"/>
    </row>
    <row r="20" spans="1:23" s="20" customFormat="1" ht="33.75">
      <c r="A20" s="392"/>
      <c r="B20" s="160" t="s">
        <v>32</v>
      </c>
      <c r="C20" s="160" t="s">
        <v>248</v>
      </c>
      <c r="D20" s="220" t="s">
        <v>329</v>
      </c>
      <c r="E20" s="261" t="s">
        <v>29</v>
      </c>
      <c r="F20" s="183" t="s">
        <v>209</v>
      </c>
      <c r="G20" s="247"/>
      <c r="H20" s="247" t="s">
        <v>22</v>
      </c>
      <c r="I20" s="247"/>
      <c r="J20" s="247"/>
      <c r="K20" s="247"/>
      <c r="L20" s="247"/>
      <c r="M20" s="247">
        <v>2</v>
      </c>
      <c r="N20" s="264">
        <v>0</v>
      </c>
      <c r="O20" s="247">
        <v>0</v>
      </c>
      <c r="P20" s="262">
        <f t="shared" si="0"/>
        <v>2</v>
      </c>
      <c r="Q20" s="183" t="s">
        <v>140</v>
      </c>
      <c r="R20" s="262">
        <v>2</v>
      </c>
      <c r="S20" s="20" t="s">
        <v>673</v>
      </c>
      <c r="W20" s="122"/>
    </row>
    <row r="21" spans="1:23" s="20" customFormat="1" ht="22.5">
      <c r="A21" s="392"/>
      <c r="B21" s="160" t="s">
        <v>26</v>
      </c>
      <c r="C21" s="160" t="s">
        <v>249</v>
      </c>
      <c r="D21" s="160" t="s">
        <v>248</v>
      </c>
      <c r="E21" s="261" t="s">
        <v>31</v>
      </c>
      <c r="F21" s="183" t="s">
        <v>210</v>
      </c>
      <c r="G21" s="247"/>
      <c r="H21" s="247" t="s">
        <v>16</v>
      </c>
      <c r="I21" s="247"/>
      <c r="J21" s="247"/>
      <c r="K21" s="247"/>
      <c r="L21" s="247"/>
      <c r="M21" s="247">
        <v>0</v>
      </c>
      <c r="N21" s="247">
        <v>2</v>
      </c>
      <c r="O21" s="247">
        <v>0</v>
      </c>
      <c r="P21" s="262">
        <f t="shared" si="0"/>
        <v>2</v>
      </c>
      <c r="Q21" s="183" t="s">
        <v>141</v>
      </c>
      <c r="R21" s="262">
        <v>2</v>
      </c>
      <c r="S21" s="20" t="s">
        <v>673</v>
      </c>
      <c r="W21" s="122"/>
    </row>
    <row r="22" spans="1:23" s="20" customFormat="1" ht="22.5">
      <c r="A22" s="393"/>
      <c r="B22" s="160" t="s">
        <v>35</v>
      </c>
      <c r="C22" s="160" t="s">
        <v>250</v>
      </c>
      <c r="D22" s="239" t="s">
        <v>243</v>
      </c>
      <c r="E22" s="261" t="s">
        <v>33</v>
      </c>
      <c r="F22" s="183" t="s">
        <v>211</v>
      </c>
      <c r="G22" s="247"/>
      <c r="H22" s="247" t="s">
        <v>34</v>
      </c>
      <c r="I22" s="247"/>
      <c r="J22" s="247"/>
      <c r="K22" s="247"/>
      <c r="L22" s="247"/>
      <c r="M22" s="247">
        <v>3</v>
      </c>
      <c r="N22" s="247">
        <v>0</v>
      </c>
      <c r="O22" s="247">
        <v>0</v>
      </c>
      <c r="P22" s="262">
        <f t="shared" si="0"/>
        <v>3</v>
      </c>
      <c r="Q22" s="183" t="s">
        <v>140</v>
      </c>
      <c r="R22" s="262">
        <v>3</v>
      </c>
      <c r="S22" s="20" t="s">
        <v>673</v>
      </c>
      <c r="W22" s="119"/>
    </row>
    <row r="23" spans="1:18" s="20" customFormat="1" ht="11.25">
      <c r="A23" s="21"/>
      <c r="B23" s="22"/>
      <c r="C23" s="22"/>
      <c r="D23" s="22"/>
      <c r="E23" s="17"/>
      <c r="F23" s="17" t="s">
        <v>6</v>
      </c>
      <c r="G23" s="10">
        <f>P15+P16+P17</f>
        <v>6</v>
      </c>
      <c r="H23" s="10">
        <f>P18+P19+P20+P21+P22</f>
        <v>12</v>
      </c>
      <c r="I23" s="23"/>
      <c r="J23" s="24"/>
      <c r="K23" s="24"/>
      <c r="L23" s="24"/>
      <c r="M23" s="24"/>
      <c r="N23" s="24"/>
      <c r="O23" s="24"/>
      <c r="P23" s="21"/>
      <c r="Q23" s="25"/>
      <c r="R23" s="10">
        <f>SUM(R15:R22)</f>
        <v>18</v>
      </c>
    </row>
    <row r="24" spans="6:23" ht="11.25">
      <c r="F24" s="17" t="s">
        <v>231</v>
      </c>
      <c r="G24" s="10">
        <f>R15+R16+R17</f>
        <v>6</v>
      </c>
      <c r="H24" s="10">
        <f>R18+R19+R20+R21+R22</f>
        <v>12</v>
      </c>
      <c r="W24" s="123"/>
    </row>
    <row r="25" ht="12" thickBot="1">
      <c r="A25" s="2" t="s">
        <v>690</v>
      </c>
    </row>
    <row r="26" spans="1:18" ht="11.25">
      <c r="A26" s="364" t="s">
        <v>8</v>
      </c>
      <c r="B26" s="315" t="s">
        <v>9</v>
      </c>
      <c r="C26" s="315" t="s">
        <v>10</v>
      </c>
      <c r="D26" s="315" t="s">
        <v>13</v>
      </c>
      <c r="E26" s="376" t="s">
        <v>0</v>
      </c>
      <c r="F26" s="378" t="s">
        <v>11</v>
      </c>
      <c r="G26" s="324" t="s">
        <v>5</v>
      </c>
      <c r="H26" s="325"/>
      <c r="I26" s="325"/>
      <c r="J26" s="325"/>
      <c r="K26" s="325"/>
      <c r="L26" s="325"/>
      <c r="M26" s="324" t="s">
        <v>6</v>
      </c>
      <c r="N26" s="325"/>
      <c r="O26" s="325"/>
      <c r="P26" s="325"/>
      <c r="Q26" s="326" t="s">
        <v>12</v>
      </c>
      <c r="R26" s="313" t="s">
        <v>7</v>
      </c>
    </row>
    <row r="27" spans="1:18" ht="12" thickBot="1">
      <c r="A27" s="365"/>
      <c r="B27" s="354"/>
      <c r="C27" s="316"/>
      <c r="D27" s="316"/>
      <c r="E27" s="377"/>
      <c r="F27" s="379"/>
      <c r="G27" s="15">
        <v>1</v>
      </c>
      <c r="H27" s="15">
        <v>2</v>
      </c>
      <c r="I27" s="15">
        <v>3</v>
      </c>
      <c r="J27" s="15">
        <v>4</v>
      </c>
      <c r="K27" s="15">
        <v>5</v>
      </c>
      <c r="L27" s="15">
        <v>6</v>
      </c>
      <c r="M27" s="15" t="s">
        <v>1</v>
      </c>
      <c r="N27" s="15" t="s">
        <v>2</v>
      </c>
      <c r="O27" s="15" t="s">
        <v>3</v>
      </c>
      <c r="P27" s="16" t="s">
        <v>4</v>
      </c>
      <c r="Q27" s="327"/>
      <c r="R27" s="355"/>
    </row>
    <row r="28" spans="1:19" ht="33.75">
      <c r="A28" s="389" t="s">
        <v>693</v>
      </c>
      <c r="B28" s="239" t="s">
        <v>38</v>
      </c>
      <c r="C28" s="239" t="s">
        <v>251</v>
      </c>
      <c r="D28" s="159" t="s">
        <v>331</v>
      </c>
      <c r="E28" s="252" t="s">
        <v>39</v>
      </c>
      <c r="F28" s="171" t="s">
        <v>212</v>
      </c>
      <c r="G28" s="233" t="s">
        <v>22</v>
      </c>
      <c r="H28" s="233"/>
      <c r="I28" s="233"/>
      <c r="J28" s="233"/>
      <c r="K28" s="233"/>
      <c r="L28" s="173"/>
      <c r="M28" s="233">
        <v>2</v>
      </c>
      <c r="N28" s="229">
        <v>0</v>
      </c>
      <c r="O28" s="233">
        <v>0</v>
      </c>
      <c r="P28" s="235">
        <f>M28+N28+O28</f>
        <v>2</v>
      </c>
      <c r="Q28" s="217" t="s">
        <v>140</v>
      </c>
      <c r="R28" s="235">
        <v>2</v>
      </c>
      <c r="S28" s="1" t="s">
        <v>673</v>
      </c>
    </row>
    <row r="29" spans="1:19" ht="33.75">
      <c r="A29" s="390"/>
      <c r="B29" s="239" t="s">
        <v>40</v>
      </c>
      <c r="C29" s="239" t="s">
        <v>330</v>
      </c>
      <c r="D29" s="253" t="s">
        <v>333</v>
      </c>
      <c r="E29" s="254" t="s">
        <v>41</v>
      </c>
      <c r="F29" s="125" t="s">
        <v>212</v>
      </c>
      <c r="G29" s="237" t="s">
        <v>16</v>
      </c>
      <c r="H29" s="237"/>
      <c r="I29" s="237"/>
      <c r="J29" s="237"/>
      <c r="K29" s="237"/>
      <c r="L29" s="75"/>
      <c r="M29" s="237">
        <v>0</v>
      </c>
      <c r="N29" s="237">
        <v>2</v>
      </c>
      <c r="O29" s="237">
        <v>0</v>
      </c>
      <c r="P29" s="238">
        <f aca="true" t="shared" si="1" ref="P29:P40">M29+N29+O29</f>
        <v>2</v>
      </c>
      <c r="Q29" s="227" t="s">
        <v>141</v>
      </c>
      <c r="R29" s="238">
        <v>2</v>
      </c>
      <c r="S29" s="1" t="s">
        <v>673</v>
      </c>
    </row>
    <row r="30" spans="1:19" ht="33.75">
      <c r="A30" s="390"/>
      <c r="B30" s="239" t="s">
        <v>42</v>
      </c>
      <c r="C30" s="239" t="s">
        <v>252</v>
      </c>
      <c r="D30" s="159" t="s">
        <v>332</v>
      </c>
      <c r="E30" s="254" t="s">
        <v>43</v>
      </c>
      <c r="F30" s="125" t="s">
        <v>176</v>
      </c>
      <c r="G30" s="237" t="s">
        <v>22</v>
      </c>
      <c r="H30" s="237"/>
      <c r="I30" s="237"/>
      <c r="J30" s="237"/>
      <c r="K30" s="237"/>
      <c r="L30" s="75"/>
      <c r="M30" s="237">
        <v>2</v>
      </c>
      <c r="N30" s="236">
        <v>0</v>
      </c>
      <c r="O30" s="237">
        <v>0</v>
      </c>
      <c r="P30" s="238">
        <f t="shared" si="1"/>
        <v>2</v>
      </c>
      <c r="Q30" s="227" t="s">
        <v>140</v>
      </c>
      <c r="R30" s="238">
        <v>2</v>
      </c>
      <c r="S30" s="1" t="s">
        <v>673</v>
      </c>
    </row>
    <row r="31" spans="1:19" ht="45">
      <c r="A31" s="390"/>
      <c r="B31" s="239" t="s">
        <v>44</v>
      </c>
      <c r="C31" s="239" t="s">
        <v>253</v>
      </c>
      <c r="D31" s="253" t="s">
        <v>334</v>
      </c>
      <c r="E31" s="254" t="s">
        <v>45</v>
      </c>
      <c r="F31" s="125" t="s">
        <v>176</v>
      </c>
      <c r="G31" s="237" t="s">
        <v>46</v>
      </c>
      <c r="H31" s="237"/>
      <c r="I31" s="237"/>
      <c r="J31" s="237"/>
      <c r="K31" s="237"/>
      <c r="L31" s="75"/>
      <c r="M31" s="237">
        <v>0</v>
      </c>
      <c r="N31" s="237">
        <v>1</v>
      </c>
      <c r="O31" s="237">
        <v>0</v>
      </c>
      <c r="P31" s="238">
        <f t="shared" si="1"/>
        <v>1</v>
      </c>
      <c r="Q31" s="227" t="s">
        <v>141</v>
      </c>
      <c r="R31" s="238">
        <v>2</v>
      </c>
      <c r="S31" s="1" t="s">
        <v>673</v>
      </c>
    </row>
    <row r="32" spans="1:19" ht="22.5">
      <c r="A32" s="390"/>
      <c r="B32" s="239" t="s">
        <v>47</v>
      </c>
      <c r="C32" s="239" t="s">
        <v>254</v>
      </c>
      <c r="D32" s="160" t="s">
        <v>243</v>
      </c>
      <c r="E32" s="147" t="s">
        <v>48</v>
      </c>
      <c r="F32" s="125" t="s">
        <v>177</v>
      </c>
      <c r="G32" s="237" t="s">
        <v>22</v>
      </c>
      <c r="H32" s="237"/>
      <c r="I32" s="237"/>
      <c r="J32" s="237"/>
      <c r="K32" s="237"/>
      <c r="L32" s="75"/>
      <c r="M32" s="237">
        <v>2</v>
      </c>
      <c r="N32" s="237">
        <v>0</v>
      </c>
      <c r="O32" s="237">
        <v>0</v>
      </c>
      <c r="P32" s="238">
        <f t="shared" si="1"/>
        <v>2</v>
      </c>
      <c r="Q32" s="227" t="s">
        <v>140</v>
      </c>
      <c r="R32" s="238">
        <v>2</v>
      </c>
      <c r="S32" s="1" t="s">
        <v>673</v>
      </c>
    </row>
    <row r="33" spans="1:19" ht="22.5">
      <c r="A33" s="390"/>
      <c r="B33" s="239" t="s">
        <v>49</v>
      </c>
      <c r="C33" s="239" t="s">
        <v>255</v>
      </c>
      <c r="D33" s="239" t="s">
        <v>15</v>
      </c>
      <c r="E33" s="147" t="s">
        <v>50</v>
      </c>
      <c r="F33" s="125" t="s">
        <v>180</v>
      </c>
      <c r="G33" s="237" t="s">
        <v>22</v>
      </c>
      <c r="H33" s="237"/>
      <c r="I33" s="237"/>
      <c r="J33" s="237"/>
      <c r="K33" s="237"/>
      <c r="L33" s="75"/>
      <c r="M33" s="255">
        <v>2</v>
      </c>
      <c r="N33" s="237">
        <v>0</v>
      </c>
      <c r="O33" s="237">
        <v>0</v>
      </c>
      <c r="P33" s="238">
        <f t="shared" si="1"/>
        <v>2</v>
      </c>
      <c r="Q33" s="227" t="s">
        <v>140</v>
      </c>
      <c r="R33" s="238">
        <v>2</v>
      </c>
      <c r="S33" s="1" t="s">
        <v>673</v>
      </c>
    </row>
    <row r="34" spans="1:19" ht="45">
      <c r="A34" s="390"/>
      <c r="B34" s="239" t="s">
        <v>51</v>
      </c>
      <c r="C34" s="239" t="s">
        <v>339</v>
      </c>
      <c r="D34" s="220" t="s">
        <v>335</v>
      </c>
      <c r="E34" s="254" t="s">
        <v>52</v>
      </c>
      <c r="F34" s="125" t="s">
        <v>212</v>
      </c>
      <c r="G34" s="237"/>
      <c r="H34" s="237" t="s">
        <v>22</v>
      </c>
      <c r="I34" s="237"/>
      <c r="J34" s="237"/>
      <c r="K34" s="237"/>
      <c r="L34" s="75"/>
      <c r="M34" s="237">
        <v>2</v>
      </c>
      <c r="N34" s="236">
        <v>0</v>
      </c>
      <c r="O34" s="237">
        <v>0</v>
      </c>
      <c r="P34" s="238">
        <f t="shared" si="1"/>
        <v>2</v>
      </c>
      <c r="Q34" s="227" t="s">
        <v>140</v>
      </c>
      <c r="R34" s="238">
        <v>2</v>
      </c>
      <c r="S34" s="1" t="s">
        <v>673</v>
      </c>
    </row>
    <row r="35" spans="1:19" ht="45">
      <c r="A35" s="390"/>
      <c r="B35" s="239" t="s">
        <v>53</v>
      </c>
      <c r="C35" s="239" t="s">
        <v>256</v>
      </c>
      <c r="D35" s="220" t="s">
        <v>337</v>
      </c>
      <c r="E35" s="254" t="s">
        <v>54</v>
      </c>
      <c r="F35" s="125" t="s">
        <v>212</v>
      </c>
      <c r="G35" s="237"/>
      <c r="H35" s="237" t="s">
        <v>16</v>
      </c>
      <c r="I35" s="237"/>
      <c r="J35" s="237"/>
      <c r="K35" s="237"/>
      <c r="L35" s="75"/>
      <c r="M35" s="237">
        <v>0</v>
      </c>
      <c r="N35" s="237">
        <v>2</v>
      </c>
      <c r="O35" s="237">
        <v>0</v>
      </c>
      <c r="P35" s="238">
        <f t="shared" si="1"/>
        <v>2</v>
      </c>
      <c r="Q35" s="227" t="s">
        <v>141</v>
      </c>
      <c r="R35" s="238">
        <v>2</v>
      </c>
      <c r="S35" s="1" t="s">
        <v>673</v>
      </c>
    </row>
    <row r="36" spans="1:19" ht="45">
      <c r="A36" s="390"/>
      <c r="B36" s="239" t="s">
        <v>55</v>
      </c>
      <c r="C36" s="239" t="s">
        <v>257</v>
      </c>
      <c r="D36" s="220" t="s">
        <v>336</v>
      </c>
      <c r="E36" s="254" t="s">
        <v>56</v>
      </c>
      <c r="F36" s="125" t="s">
        <v>176</v>
      </c>
      <c r="G36" s="237"/>
      <c r="H36" s="237" t="s">
        <v>22</v>
      </c>
      <c r="I36" s="237"/>
      <c r="J36" s="237"/>
      <c r="K36" s="237"/>
      <c r="L36" s="75"/>
      <c r="M36" s="237">
        <v>2</v>
      </c>
      <c r="N36" s="236">
        <v>0</v>
      </c>
      <c r="O36" s="237">
        <v>0</v>
      </c>
      <c r="P36" s="238">
        <f t="shared" si="1"/>
        <v>2</v>
      </c>
      <c r="Q36" s="227" t="s">
        <v>140</v>
      </c>
      <c r="R36" s="238">
        <v>2</v>
      </c>
      <c r="S36" s="1" t="s">
        <v>673</v>
      </c>
    </row>
    <row r="37" spans="1:19" ht="45">
      <c r="A37" s="390"/>
      <c r="B37" s="239" t="s">
        <v>57</v>
      </c>
      <c r="C37" s="239" t="s">
        <v>258</v>
      </c>
      <c r="D37" s="220" t="s">
        <v>338</v>
      </c>
      <c r="E37" s="254" t="s">
        <v>58</v>
      </c>
      <c r="F37" s="125" t="s">
        <v>176</v>
      </c>
      <c r="G37" s="237"/>
      <c r="H37" s="237" t="s">
        <v>46</v>
      </c>
      <c r="I37" s="237"/>
      <c r="J37" s="237"/>
      <c r="K37" s="237"/>
      <c r="L37" s="75"/>
      <c r="M37" s="237">
        <v>0</v>
      </c>
      <c r="N37" s="237">
        <v>1</v>
      </c>
      <c r="O37" s="237">
        <v>0</v>
      </c>
      <c r="P37" s="238">
        <f t="shared" si="1"/>
        <v>1</v>
      </c>
      <c r="Q37" s="227" t="s">
        <v>141</v>
      </c>
      <c r="R37" s="238">
        <v>2</v>
      </c>
      <c r="S37" s="1" t="s">
        <v>673</v>
      </c>
    </row>
    <row r="38" spans="1:19" ht="45">
      <c r="A38" s="390"/>
      <c r="B38" s="239" t="s">
        <v>59</v>
      </c>
      <c r="C38" s="239" t="s">
        <v>259</v>
      </c>
      <c r="D38" s="220" t="s">
        <v>340</v>
      </c>
      <c r="E38" s="147" t="s">
        <v>60</v>
      </c>
      <c r="F38" s="125" t="s">
        <v>179</v>
      </c>
      <c r="G38" s="237"/>
      <c r="H38" s="237"/>
      <c r="I38" s="237" t="s">
        <v>22</v>
      </c>
      <c r="J38" s="237"/>
      <c r="K38" s="237"/>
      <c r="L38" s="75"/>
      <c r="M38" s="255">
        <v>2</v>
      </c>
      <c r="N38" s="237">
        <v>0</v>
      </c>
      <c r="O38" s="237">
        <v>0</v>
      </c>
      <c r="P38" s="238">
        <f t="shared" si="1"/>
        <v>2</v>
      </c>
      <c r="Q38" s="227" t="s">
        <v>140</v>
      </c>
      <c r="R38" s="238">
        <v>2</v>
      </c>
      <c r="S38" s="1" t="s">
        <v>673</v>
      </c>
    </row>
    <row r="39" spans="1:19" ht="45">
      <c r="A39" s="390"/>
      <c r="B39" s="239" t="s">
        <v>61</v>
      </c>
      <c r="C39" s="239" t="s">
        <v>260</v>
      </c>
      <c r="D39" s="220" t="s">
        <v>341</v>
      </c>
      <c r="E39" s="147" t="s">
        <v>62</v>
      </c>
      <c r="F39" s="125" t="s">
        <v>210</v>
      </c>
      <c r="G39" s="237"/>
      <c r="H39" s="237"/>
      <c r="I39" s="237" t="s">
        <v>16</v>
      </c>
      <c r="J39" s="237"/>
      <c r="K39" s="237"/>
      <c r="L39" s="75"/>
      <c r="M39" s="255">
        <v>0</v>
      </c>
      <c r="N39" s="237">
        <v>2</v>
      </c>
      <c r="O39" s="237">
        <v>0</v>
      </c>
      <c r="P39" s="238">
        <f t="shared" si="1"/>
        <v>2</v>
      </c>
      <c r="Q39" s="227" t="s">
        <v>141</v>
      </c>
      <c r="R39" s="238">
        <v>2</v>
      </c>
      <c r="S39" s="1" t="s">
        <v>673</v>
      </c>
    </row>
    <row r="40" spans="1:19" ht="33.75">
      <c r="A40" s="391"/>
      <c r="B40" s="239" t="s">
        <v>63</v>
      </c>
      <c r="C40" s="239" t="s">
        <v>261</v>
      </c>
      <c r="D40" s="220" t="s">
        <v>342</v>
      </c>
      <c r="E40" s="254" t="s">
        <v>64</v>
      </c>
      <c r="F40" s="125" t="s">
        <v>181</v>
      </c>
      <c r="G40" s="237"/>
      <c r="H40" s="237"/>
      <c r="I40" s="237" t="s">
        <v>22</v>
      </c>
      <c r="J40" s="237"/>
      <c r="K40" s="237"/>
      <c r="L40" s="75"/>
      <c r="M40" s="255">
        <v>2</v>
      </c>
      <c r="N40" s="237">
        <v>0</v>
      </c>
      <c r="O40" s="237">
        <v>0</v>
      </c>
      <c r="P40" s="238">
        <f t="shared" si="1"/>
        <v>2</v>
      </c>
      <c r="Q40" s="227" t="s">
        <v>140</v>
      </c>
      <c r="R40" s="238">
        <v>2</v>
      </c>
      <c r="S40" s="1" t="s">
        <v>673</v>
      </c>
    </row>
    <row r="41" spans="6:18" ht="11.25">
      <c r="F41" s="17" t="s">
        <v>6</v>
      </c>
      <c r="G41" s="117" t="s">
        <v>237</v>
      </c>
      <c r="H41" s="118">
        <v>4</v>
      </c>
      <c r="I41" s="10">
        <f>P38+P39+P40</f>
        <v>6</v>
      </c>
      <c r="R41" s="275">
        <f>SUM(R28:R40)-R30-R31-R36-R37</f>
        <v>18</v>
      </c>
    </row>
    <row r="42" spans="6:9" ht="11.25">
      <c r="F42" s="17" t="s">
        <v>231</v>
      </c>
      <c r="G42" s="10">
        <f>R28+R29+R32+R33</f>
        <v>8</v>
      </c>
      <c r="H42" s="10">
        <f>R34+R35</f>
        <v>4</v>
      </c>
      <c r="I42" s="10">
        <f>R38+R39+R40</f>
        <v>6</v>
      </c>
    </row>
    <row r="43" spans="1:16" s="20" customFormat="1" ht="11.25">
      <c r="A43" s="19" t="s">
        <v>65</v>
      </c>
      <c r="B43" s="22"/>
      <c r="C43" s="22"/>
      <c r="D43" s="22"/>
      <c r="E43" s="28"/>
      <c r="F43" s="5"/>
      <c r="G43" s="1"/>
      <c r="H43" s="6"/>
      <c r="I43" s="5"/>
      <c r="J43" s="5"/>
      <c r="K43" s="6"/>
      <c r="L43" s="5"/>
      <c r="M43" s="5"/>
      <c r="N43" s="1"/>
      <c r="O43" s="7"/>
      <c r="P43" s="21"/>
    </row>
    <row r="44" spans="1:16" s="20" customFormat="1" ht="11.25">
      <c r="A44" s="19" t="s">
        <v>66</v>
      </c>
      <c r="B44" s="22"/>
      <c r="C44" s="22"/>
      <c r="D44" s="22"/>
      <c r="E44" s="28"/>
      <c r="F44" s="24"/>
      <c r="G44" s="24"/>
      <c r="H44" s="23"/>
      <c r="I44" s="24"/>
      <c r="J44" s="24"/>
      <c r="K44" s="24"/>
      <c r="L44" s="24"/>
      <c r="M44" s="24"/>
      <c r="N44" s="24"/>
      <c r="O44" s="21"/>
      <c r="P44" s="21"/>
    </row>
    <row r="45" spans="1:18" s="20" customFormat="1" ht="12" thickBot="1">
      <c r="A45" s="29" t="s">
        <v>67</v>
      </c>
      <c r="B45" s="30"/>
      <c r="C45" s="30"/>
      <c r="D45" s="30"/>
      <c r="E45" s="31"/>
      <c r="F45" s="32"/>
      <c r="G45" s="33"/>
      <c r="H45" s="28"/>
      <c r="I45" s="13" t="s">
        <v>234</v>
      </c>
      <c r="J45" s="58"/>
      <c r="K45" s="107" t="s">
        <v>235</v>
      </c>
      <c r="L45" s="13"/>
      <c r="M45" s="13">
        <f>R62+R74+R89+R101</f>
        <v>76</v>
      </c>
      <c r="N45" s="107" t="s">
        <v>236</v>
      </c>
      <c r="O45" s="13"/>
      <c r="P45" s="13"/>
      <c r="Q45" s="58"/>
      <c r="R45" s="7">
        <f>R54+R55+R61+R70/4+R83+R85+R95/3*2+R98/3+R100</f>
        <v>15.666666666666666</v>
      </c>
    </row>
    <row r="46" spans="1:18" ht="11.25">
      <c r="A46" s="364" t="s">
        <v>8</v>
      </c>
      <c r="B46" s="315" t="s">
        <v>9</v>
      </c>
      <c r="C46" s="315" t="s">
        <v>10</v>
      </c>
      <c r="D46" s="315" t="s">
        <v>13</v>
      </c>
      <c r="E46" s="317" t="s">
        <v>0</v>
      </c>
      <c r="F46" s="371" t="s">
        <v>11</v>
      </c>
      <c r="G46" s="324" t="s">
        <v>5</v>
      </c>
      <c r="H46" s="325"/>
      <c r="I46" s="325"/>
      <c r="J46" s="325"/>
      <c r="K46" s="325"/>
      <c r="L46" s="325"/>
      <c r="M46" s="324" t="s">
        <v>6</v>
      </c>
      <c r="N46" s="325"/>
      <c r="O46" s="325"/>
      <c r="P46" s="325"/>
      <c r="Q46" s="326" t="s">
        <v>12</v>
      </c>
      <c r="R46" s="313" t="s">
        <v>7</v>
      </c>
    </row>
    <row r="47" spans="1:18" ht="12" thickBot="1">
      <c r="A47" s="365"/>
      <c r="B47" s="354"/>
      <c r="C47" s="316"/>
      <c r="D47" s="316"/>
      <c r="E47" s="366"/>
      <c r="F47" s="372"/>
      <c r="G47" s="15">
        <v>1</v>
      </c>
      <c r="H47" s="15">
        <v>2</v>
      </c>
      <c r="I47" s="15">
        <v>3</v>
      </c>
      <c r="J47" s="15">
        <v>4</v>
      </c>
      <c r="K47" s="15">
        <v>5</v>
      </c>
      <c r="L47" s="15">
        <v>6</v>
      </c>
      <c r="M47" s="15" t="s">
        <v>1</v>
      </c>
      <c r="N47" s="15" t="s">
        <v>2</v>
      </c>
      <c r="O47" s="15" t="s">
        <v>3</v>
      </c>
      <c r="P47" s="16" t="s">
        <v>4</v>
      </c>
      <c r="Q47" s="327"/>
      <c r="R47" s="355"/>
    </row>
    <row r="48" spans="1:19" ht="33.75" customHeight="1">
      <c r="A48" s="389" t="s">
        <v>692</v>
      </c>
      <c r="B48" s="94" t="s">
        <v>68</v>
      </c>
      <c r="C48" s="94" t="s">
        <v>262</v>
      </c>
      <c r="D48" s="94" t="s">
        <v>15</v>
      </c>
      <c r="E48" s="224" t="s">
        <v>220</v>
      </c>
      <c r="F48" s="186" t="s">
        <v>182</v>
      </c>
      <c r="G48" s="242" t="s">
        <v>22</v>
      </c>
      <c r="H48" s="242"/>
      <c r="I48" s="242"/>
      <c r="J48" s="242"/>
      <c r="K48" s="242"/>
      <c r="L48" s="242"/>
      <c r="M48" s="233">
        <v>2</v>
      </c>
      <c r="N48" s="233">
        <v>0</v>
      </c>
      <c r="O48" s="233">
        <v>0</v>
      </c>
      <c r="P48" s="244">
        <f aca="true" t="shared" si="2" ref="P48:P58">M48+N48+O48</f>
        <v>2</v>
      </c>
      <c r="Q48" s="217" t="s">
        <v>140</v>
      </c>
      <c r="R48" s="91">
        <v>2</v>
      </c>
      <c r="S48" s="1" t="s">
        <v>673</v>
      </c>
    </row>
    <row r="49" spans="1:19" ht="22.5">
      <c r="A49" s="390"/>
      <c r="B49" s="70" t="s">
        <v>69</v>
      </c>
      <c r="C49" s="70" t="s">
        <v>263</v>
      </c>
      <c r="D49" s="70" t="s">
        <v>15</v>
      </c>
      <c r="E49" s="137" t="s">
        <v>70</v>
      </c>
      <c r="F49" s="125" t="s">
        <v>183</v>
      </c>
      <c r="G49" s="180" t="s">
        <v>22</v>
      </c>
      <c r="H49" s="180"/>
      <c r="I49" s="180"/>
      <c r="J49" s="180"/>
      <c r="K49" s="180"/>
      <c r="L49" s="180"/>
      <c r="M49" s="237">
        <v>2</v>
      </c>
      <c r="N49" s="237">
        <v>0</v>
      </c>
      <c r="O49" s="237">
        <v>0</v>
      </c>
      <c r="P49" s="245">
        <f t="shared" si="2"/>
        <v>2</v>
      </c>
      <c r="Q49" s="227" t="s">
        <v>140</v>
      </c>
      <c r="R49" s="74">
        <v>2</v>
      </c>
      <c r="S49" s="1" t="s">
        <v>673</v>
      </c>
    </row>
    <row r="50" spans="1:19" ht="22.5">
      <c r="A50" s="390"/>
      <c r="B50" s="239" t="s">
        <v>71</v>
      </c>
      <c r="C50" s="239" t="s">
        <v>264</v>
      </c>
      <c r="D50" s="239" t="s">
        <v>15</v>
      </c>
      <c r="E50" s="147" t="s">
        <v>221</v>
      </c>
      <c r="F50" s="125" t="s">
        <v>184</v>
      </c>
      <c r="G50" s="237" t="s">
        <v>72</v>
      </c>
      <c r="H50" s="237"/>
      <c r="I50" s="237"/>
      <c r="J50" s="237"/>
      <c r="K50" s="237"/>
      <c r="L50" s="237"/>
      <c r="M50" s="237">
        <v>2</v>
      </c>
      <c r="N50" s="237">
        <v>0</v>
      </c>
      <c r="O50" s="237">
        <v>1</v>
      </c>
      <c r="P50" s="246">
        <f t="shared" si="2"/>
        <v>3</v>
      </c>
      <c r="Q50" s="227" t="s">
        <v>140</v>
      </c>
      <c r="R50" s="238">
        <v>3</v>
      </c>
      <c r="S50" s="1" t="s">
        <v>673</v>
      </c>
    </row>
    <row r="51" spans="1:19" ht="22.5">
      <c r="A51" s="390"/>
      <c r="B51" s="70" t="s">
        <v>73</v>
      </c>
      <c r="C51" s="184" t="s">
        <v>265</v>
      </c>
      <c r="D51" s="230" t="s">
        <v>267</v>
      </c>
      <c r="E51" s="137" t="s">
        <v>74</v>
      </c>
      <c r="F51" s="125" t="s">
        <v>185</v>
      </c>
      <c r="G51" s="180"/>
      <c r="H51" s="180" t="s">
        <v>22</v>
      </c>
      <c r="I51" s="180"/>
      <c r="J51" s="180"/>
      <c r="K51" s="180"/>
      <c r="L51" s="180"/>
      <c r="M51" s="247">
        <v>2</v>
      </c>
      <c r="N51" s="237">
        <v>0</v>
      </c>
      <c r="O51" s="237">
        <v>0</v>
      </c>
      <c r="P51" s="246">
        <f t="shared" si="2"/>
        <v>2</v>
      </c>
      <c r="Q51" s="227" t="s">
        <v>140</v>
      </c>
      <c r="R51" s="74">
        <v>2</v>
      </c>
      <c r="S51" s="1" t="s">
        <v>673</v>
      </c>
    </row>
    <row r="52" spans="1:19" ht="23.25" thickBot="1">
      <c r="A52" s="390"/>
      <c r="B52" s="239" t="s">
        <v>75</v>
      </c>
      <c r="C52" s="236" t="s">
        <v>266</v>
      </c>
      <c r="D52" s="230" t="s">
        <v>267</v>
      </c>
      <c r="E52" s="147" t="s">
        <v>76</v>
      </c>
      <c r="F52" s="125" t="s">
        <v>186</v>
      </c>
      <c r="G52" s="237"/>
      <c r="H52" s="237" t="s">
        <v>22</v>
      </c>
      <c r="I52" s="237"/>
      <c r="J52" s="237"/>
      <c r="K52" s="237"/>
      <c r="L52" s="237"/>
      <c r="M52" s="237">
        <v>2</v>
      </c>
      <c r="N52" s="237">
        <v>0</v>
      </c>
      <c r="O52" s="237">
        <v>0</v>
      </c>
      <c r="P52" s="246">
        <f t="shared" si="2"/>
        <v>2</v>
      </c>
      <c r="Q52" s="227" t="s">
        <v>140</v>
      </c>
      <c r="R52" s="238">
        <v>2</v>
      </c>
      <c r="S52" s="1" t="s">
        <v>673</v>
      </c>
    </row>
    <row r="53" spans="1:19" ht="24" thickBot="1" thickTop="1">
      <c r="A53" s="390"/>
      <c r="B53" s="239" t="s">
        <v>77</v>
      </c>
      <c r="C53" s="239" t="s">
        <v>268</v>
      </c>
      <c r="D53" s="239" t="s">
        <v>250</v>
      </c>
      <c r="E53" s="147" t="s">
        <v>78</v>
      </c>
      <c r="F53" s="248" t="s">
        <v>187</v>
      </c>
      <c r="G53" s="237"/>
      <c r="H53" s="237"/>
      <c r="I53" s="237" t="s">
        <v>22</v>
      </c>
      <c r="J53" s="237"/>
      <c r="K53" s="237"/>
      <c r="L53" s="237"/>
      <c r="M53" s="237">
        <v>2</v>
      </c>
      <c r="N53" s="237">
        <v>0</v>
      </c>
      <c r="O53" s="237">
        <v>0</v>
      </c>
      <c r="P53" s="246">
        <f t="shared" si="2"/>
        <v>2</v>
      </c>
      <c r="Q53" s="227" t="s">
        <v>140</v>
      </c>
      <c r="R53" s="238">
        <v>2</v>
      </c>
      <c r="S53" s="1" t="s">
        <v>673</v>
      </c>
    </row>
    <row r="54" spans="1:19" ht="24" thickBot="1" thickTop="1">
      <c r="A54" s="390"/>
      <c r="B54" s="239" t="s">
        <v>79</v>
      </c>
      <c r="C54" s="239" t="s">
        <v>269</v>
      </c>
      <c r="D54" s="219" t="s">
        <v>268</v>
      </c>
      <c r="E54" s="147" t="s">
        <v>80</v>
      </c>
      <c r="F54" s="249" t="s">
        <v>187</v>
      </c>
      <c r="G54" s="237"/>
      <c r="H54" s="237"/>
      <c r="I54" s="237" t="s">
        <v>81</v>
      </c>
      <c r="J54" s="237"/>
      <c r="K54" s="237"/>
      <c r="L54" s="237"/>
      <c r="M54" s="237">
        <v>0</v>
      </c>
      <c r="N54" s="237">
        <v>0</v>
      </c>
      <c r="O54" s="237">
        <v>2</v>
      </c>
      <c r="P54" s="246">
        <f t="shared" si="2"/>
        <v>2</v>
      </c>
      <c r="Q54" s="227" t="s">
        <v>141</v>
      </c>
      <c r="R54" s="238">
        <v>2</v>
      </c>
      <c r="S54" s="1" t="s">
        <v>673</v>
      </c>
    </row>
    <row r="55" spans="1:19" ht="34.5" thickTop="1">
      <c r="A55" s="390"/>
      <c r="B55" s="239" t="s">
        <v>82</v>
      </c>
      <c r="C55" s="239" t="s">
        <v>270</v>
      </c>
      <c r="D55" s="239" t="s">
        <v>250</v>
      </c>
      <c r="E55" s="147" t="s">
        <v>83</v>
      </c>
      <c r="F55" s="78" t="s">
        <v>211</v>
      </c>
      <c r="G55" s="237"/>
      <c r="H55" s="237"/>
      <c r="I55" s="237" t="s">
        <v>46</v>
      </c>
      <c r="J55" s="237"/>
      <c r="K55" s="237"/>
      <c r="L55" s="237"/>
      <c r="M55" s="237">
        <v>0</v>
      </c>
      <c r="N55" s="237">
        <v>1</v>
      </c>
      <c r="O55" s="237">
        <v>0</v>
      </c>
      <c r="P55" s="246">
        <f>M55+N55+O55</f>
        <v>1</v>
      </c>
      <c r="Q55" s="227" t="s">
        <v>141</v>
      </c>
      <c r="R55" s="238">
        <v>1</v>
      </c>
      <c r="S55" s="1" t="s">
        <v>673</v>
      </c>
    </row>
    <row r="56" spans="1:18" s="111" customFormat="1" ht="22.5">
      <c r="A56" s="390"/>
      <c r="B56" s="239" t="s">
        <v>84</v>
      </c>
      <c r="C56" s="237" t="s">
        <v>323</v>
      </c>
      <c r="D56" s="250" t="s">
        <v>255</v>
      </c>
      <c r="E56" s="147" t="s">
        <v>325</v>
      </c>
      <c r="F56" s="77" t="s">
        <v>188</v>
      </c>
      <c r="G56" s="237"/>
      <c r="H56" s="237"/>
      <c r="I56" s="237" t="s">
        <v>22</v>
      </c>
      <c r="J56" s="237"/>
      <c r="K56" s="237"/>
      <c r="L56" s="237"/>
      <c r="M56" s="237">
        <v>2</v>
      </c>
      <c r="N56" s="237">
        <v>0</v>
      </c>
      <c r="O56" s="237">
        <v>0</v>
      </c>
      <c r="P56" s="246">
        <v>2</v>
      </c>
      <c r="Q56" s="147" t="s">
        <v>227</v>
      </c>
      <c r="R56" s="238">
        <v>2</v>
      </c>
    </row>
    <row r="57" spans="1:18" s="111" customFormat="1" ht="33.75">
      <c r="A57" s="390"/>
      <c r="B57" s="239" t="s">
        <v>85</v>
      </c>
      <c r="C57" s="237" t="s">
        <v>324</v>
      </c>
      <c r="D57" s="225" t="s">
        <v>539</v>
      </c>
      <c r="E57" s="147" t="s">
        <v>326</v>
      </c>
      <c r="F57" s="77" t="s">
        <v>327</v>
      </c>
      <c r="G57" s="237"/>
      <c r="H57" s="237"/>
      <c r="I57" s="237" t="s">
        <v>127</v>
      </c>
      <c r="J57" s="237"/>
      <c r="K57" s="237"/>
      <c r="L57" s="237"/>
      <c r="M57" s="237">
        <v>1</v>
      </c>
      <c r="N57" s="237">
        <v>0</v>
      </c>
      <c r="O57" s="237">
        <v>0</v>
      </c>
      <c r="P57" s="246">
        <v>1</v>
      </c>
      <c r="Q57" s="147" t="s">
        <v>227</v>
      </c>
      <c r="R57" s="238">
        <v>1</v>
      </c>
    </row>
    <row r="58" spans="1:19" ht="22.5">
      <c r="A58" s="390"/>
      <c r="B58" s="239" t="s">
        <v>87</v>
      </c>
      <c r="C58" s="239" t="s">
        <v>271</v>
      </c>
      <c r="D58" s="239" t="s">
        <v>250</v>
      </c>
      <c r="E58" s="147" t="s">
        <v>86</v>
      </c>
      <c r="F58" s="78" t="s">
        <v>213</v>
      </c>
      <c r="G58" s="237"/>
      <c r="H58" s="237"/>
      <c r="I58" s="237" t="s">
        <v>34</v>
      </c>
      <c r="J58" s="237"/>
      <c r="K58" s="237"/>
      <c r="L58" s="237"/>
      <c r="M58" s="237">
        <v>3</v>
      </c>
      <c r="N58" s="237">
        <v>0</v>
      </c>
      <c r="O58" s="237">
        <v>0</v>
      </c>
      <c r="P58" s="246">
        <f t="shared" si="2"/>
        <v>3</v>
      </c>
      <c r="Q58" s="227" t="s">
        <v>140</v>
      </c>
      <c r="R58" s="238">
        <v>3</v>
      </c>
      <c r="S58" s="1" t="s">
        <v>673</v>
      </c>
    </row>
    <row r="59" spans="1:19" ht="22.5">
      <c r="A59" s="390"/>
      <c r="B59" s="239" t="s">
        <v>89</v>
      </c>
      <c r="C59" s="239" t="s">
        <v>272</v>
      </c>
      <c r="D59" s="239" t="s">
        <v>271</v>
      </c>
      <c r="E59" s="147" t="s">
        <v>88</v>
      </c>
      <c r="F59" s="78" t="s">
        <v>213</v>
      </c>
      <c r="G59" s="237"/>
      <c r="H59" s="237"/>
      <c r="I59" s="237"/>
      <c r="J59" s="237" t="s">
        <v>22</v>
      </c>
      <c r="K59" s="237"/>
      <c r="L59" s="237"/>
      <c r="M59" s="237">
        <v>2</v>
      </c>
      <c r="N59" s="237">
        <v>0</v>
      </c>
      <c r="O59" s="237">
        <v>0</v>
      </c>
      <c r="P59" s="246">
        <f>M59+N59+O59</f>
        <v>2</v>
      </c>
      <c r="Q59" s="227" t="s">
        <v>140</v>
      </c>
      <c r="R59" s="238">
        <v>2</v>
      </c>
      <c r="S59" s="1" t="s">
        <v>673</v>
      </c>
    </row>
    <row r="60" spans="1:19" ht="22.5">
      <c r="A60" s="390"/>
      <c r="B60" s="70" t="s">
        <v>91</v>
      </c>
      <c r="C60" s="236" t="s">
        <v>273</v>
      </c>
      <c r="D60" s="236" t="s">
        <v>259</v>
      </c>
      <c r="E60" s="147" t="s">
        <v>90</v>
      </c>
      <c r="F60" s="125" t="s">
        <v>178</v>
      </c>
      <c r="G60" s="237"/>
      <c r="H60" s="237"/>
      <c r="I60" s="237"/>
      <c r="J60" s="237"/>
      <c r="K60" s="237" t="s">
        <v>22</v>
      </c>
      <c r="L60" s="237"/>
      <c r="M60" s="237">
        <v>2</v>
      </c>
      <c r="N60" s="237">
        <v>0</v>
      </c>
      <c r="O60" s="237">
        <v>0</v>
      </c>
      <c r="P60" s="246">
        <f>M60+N60+O60</f>
        <v>2</v>
      </c>
      <c r="Q60" s="227" t="s">
        <v>140</v>
      </c>
      <c r="R60" s="238">
        <v>2</v>
      </c>
      <c r="S60" s="1" t="s">
        <v>673</v>
      </c>
    </row>
    <row r="61" spans="1:19" ht="22.5">
      <c r="A61" s="391"/>
      <c r="B61" s="70" t="s">
        <v>322</v>
      </c>
      <c r="C61" s="184" t="s">
        <v>274</v>
      </c>
      <c r="D61" s="251" t="s">
        <v>273</v>
      </c>
      <c r="E61" s="77" t="s">
        <v>92</v>
      </c>
      <c r="F61" s="125" t="s">
        <v>179</v>
      </c>
      <c r="G61" s="73"/>
      <c r="H61" s="73"/>
      <c r="I61" s="73"/>
      <c r="J61" s="73"/>
      <c r="K61" s="73" t="s">
        <v>81</v>
      </c>
      <c r="L61" s="73"/>
      <c r="M61" s="73">
        <v>0</v>
      </c>
      <c r="N61" s="73">
        <v>0</v>
      </c>
      <c r="O61" s="73">
        <v>2</v>
      </c>
      <c r="P61" s="245">
        <v>2</v>
      </c>
      <c r="Q61" s="227" t="s">
        <v>141</v>
      </c>
      <c r="R61" s="74">
        <v>2</v>
      </c>
      <c r="S61" s="1" t="s">
        <v>673</v>
      </c>
    </row>
    <row r="62" spans="6:18" ht="11.25">
      <c r="F62" s="17" t="s">
        <v>6</v>
      </c>
      <c r="G62" s="275">
        <v>7</v>
      </c>
      <c r="H62" s="275">
        <v>4</v>
      </c>
      <c r="I62" s="275">
        <v>11</v>
      </c>
      <c r="J62" s="275">
        <v>2</v>
      </c>
      <c r="K62" s="275">
        <v>4</v>
      </c>
      <c r="R62" s="275">
        <f>SUM(R48:R61)</f>
        <v>28</v>
      </c>
    </row>
    <row r="63" spans="6:11" ht="11.25">
      <c r="F63" s="17" t="s">
        <v>231</v>
      </c>
      <c r="G63" s="275">
        <v>7</v>
      </c>
      <c r="H63" s="275">
        <v>4</v>
      </c>
      <c r="I63" s="275">
        <v>11</v>
      </c>
      <c r="J63" s="275">
        <v>2</v>
      </c>
      <c r="K63" s="275">
        <v>4</v>
      </c>
    </row>
    <row r="64" spans="1:5" s="41" customFormat="1" ht="11.25" thickBot="1">
      <c r="A64" s="38" t="s">
        <v>93</v>
      </c>
      <c r="B64" s="39"/>
      <c r="C64" s="39"/>
      <c r="D64" s="39"/>
      <c r="E64" s="40"/>
    </row>
    <row r="65" spans="1:18" ht="11.25">
      <c r="A65" s="364" t="s">
        <v>8</v>
      </c>
      <c r="B65" s="315" t="s">
        <v>9</v>
      </c>
      <c r="C65" s="315" t="s">
        <v>10</v>
      </c>
      <c r="D65" s="315" t="s">
        <v>13</v>
      </c>
      <c r="E65" s="317" t="s">
        <v>0</v>
      </c>
      <c r="F65" s="371" t="s">
        <v>11</v>
      </c>
      <c r="G65" s="324" t="s">
        <v>5</v>
      </c>
      <c r="H65" s="325"/>
      <c r="I65" s="325"/>
      <c r="J65" s="325"/>
      <c r="K65" s="325"/>
      <c r="L65" s="325"/>
      <c r="M65" s="324" t="s">
        <v>6</v>
      </c>
      <c r="N65" s="325"/>
      <c r="O65" s="325"/>
      <c r="P65" s="325"/>
      <c r="Q65" s="326" t="s">
        <v>12</v>
      </c>
      <c r="R65" s="313" t="s">
        <v>7</v>
      </c>
    </row>
    <row r="66" spans="1:18" ht="12" thickBot="1">
      <c r="A66" s="365"/>
      <c r="B66" s="354"/>
      <c r="C66" s="316"/>
      <c r="D66" s="316"/>
      <c r="E66" s="366"/>
      <c r="F66" s="372"/>
      <c r="G66" s="15">
        <v>1</v>
      </c>
      <c r="H66" s="15">
        <v>2</v>
      </c>
      <c r="I66" s="15">
        <v>3</v>
      </c>
      <c r="J66" s="15">
        <v>4</v>
      </c>
      <c r="K66" s="15">
        <v>5</v>
      </c>
      <c r="L66" s="15">
        <v>6</v>
      </c>
      <c r="M66" s="15" t="s">
        <v>1</v>
      </c>
      <c r="N66" s="15" t="s">
        <v>2</v>
      </c>
      <c r="O66" s="15" t="s">
        <v>3</v>
      </c>
      <c r="P66" s="16" t="s">
        <v>4</v>
      </c>
      <c r="Q66" s="327"/>
      <c r="R66" s="355"/>
    </row>
    <row r="67" spans="1:19" ht="22.5">
      <c r="A67" s="389" t="s">
        <v>689</v>
      </c>
      <c r="B67" s="70" t="s">
        <v>94</v>
      </c>
      <c r="C67" s="70" t="s">
        <v>275</v>
      </c>
      <c r="D67" s="70" t="s">
        <v>320</v>
      </c>
      <c r="E67" s="137" t="s">
        <v>95</v>
      </c>
      <c r="F67" s="241" t="s">
        <v>189</v>
      </c>
      <c r="G67" s="173"/>
      <c r="H67" s="242" t="s">
        <v>22</v>
      </c>
      <c r="I67" s="173"/>
      <c r="J67" s="242"/>
      <c r="K67" s="242"/>
      <c r="L67" s="242"/>
      <c r="M67" s="233">
        <v>2</v>
      </c>
      <c r="N67" s="233">
        <v>0</v>
      </c>
      <c r="O67" s="233">
        <v>0</v>
      </c>
      <c r="P67" s="235">
        <f aca="true" t="shared" si="3" ref="P67:P73">M67+N67+O67</f>
        <v>2</v>
      </c>
      <c r="Q67" s="217" t="s">
        <v>140</v>
      </c>
      <c r="R67" s="91">
        <v>3</v>
      </c>
      <c r="S67" s="1" t="s">
        <v>673</v>
      </c>
    </row>
    <row r="68" spans="1:19" ht="22.5">
      <c r="A68" s="390"/>
      <c r="B68" s="70" t="s">
        <v>96</v>
      </c>
      <c r="C68" s="70" t="s">
        <v>276</v>
      </c>
      <c r="D68" s="70" t="s">
        <v>275</v>
      </c>
      <c r="E68" s="137" t="s">
        <v>97</v>
      </c>
      <c r="F68" s="243" t="s">
        <v>189</v>
      </c>
      <c r="G68" s="75"/>
      <c r="H68" s="180"/>
      <c r="I68" s="180" t="s">
        <v>22</v>
      </c>
      <c r="J68" s="180"/>
      <c r="K68" s="180"/>
      <c r="L68" s="180"/>
      <c r="M68" s="237">
        <v>2</v>
      </c>
      <c r="N68" s="237">
        <v>0</v>
      </c>
      <c r="O68" s="237">
        <v>0</v>
      </c>
      <c r="P68" s="238">
        <f t="shared" si="3"/>
        <v>2</v>
      </c>
      <c r="Q68" s="227" t="s">
        <v>140</v>
      </c>
      <c r="R68" s="74">
        <v>3</v>
      </c>
      <c r="S68" s="1" t="s">
        <v>673</v>
      </c>
    </row>
    <row r="69" spans="1:19" ht="33.75">
      <c r="A69" s="390"/>
      <c r="B69" s="70" t="s">
        <v>98</v>
      </c>
      <c r="C69" s="184" t="s">
        <v>277</v>
      </c>
      <c r="D69" s="110" t="s">
        <v>278</v>
      </c>
      <c r="E69" s="137" t="s">
        <v>99</v>
      </c>
      <c r="F69" s="240" t="s">
        <v>182</v>
      </c>
      <c r="G69" s="75"/>
      <c r="H69" s="180"/>
      <c r="I69" s="180"/>
      <c r="J69" s="180" t="s">
        <v>22</v>
      </c>
      <c r="K69" s="180"/>
      <c r="L69" s="180"/>
      <c r="M69" s="237">
        <v>2</v>
      </c>
      <c r="N69" s="237">
        <v>0</v>
      </c>
      <c r="O69" s="237">
        <v>0</v>
      </c>
      <c r="P69" s="74">
        <f t="shared" si="3"/>
        <v>2</v>
      </c>
      <c r="Q69" s="227" t="s">
        <v>140</v>
      </c>
      <c r="R69" s="74">
        <v>3</v>
      </c>
      <c r="S69" s="1" t="s">
        <v>673</v>
      </c>
    </row>
    <row r="70" spans="1:19" ht="22.5">
      <c r="A70" s="390"/>
      <c r="B70" s="70" t="s">
        <v>100</v>
      </c>
      <c r="C70" s="301" t="s">
        <v>279</v>
      </c>
      <c r="D70" s="302" t="s">
        <v>343</v>
      </c>
      <c r="E70" s="303" t="s">
        <v>224</v>
      </c>
      <c r="F70" s="304" t="s">
        <v>190</v>
      </c>
      <c r="G70" s="306"/>
      <c r="H70" s="307"/>
      <c r="I70" s="307"/>
      <c r="J70" s="307" t="s">
        <v>22</v>
      </c>
      <c r="L70" s="73"/>
      <c r="M70" s="73">
        <v>2</v>
      </c>
      <c r="N70" s="73">
        <v>0</v>
      </c>
      <c r="O70" s="73">
        <v>0</v>
      </c>
      <c r="P70" s="74">
        <f t="shared" si="3"/>
        <v>2</v>
      </c>
      <c r="Q70" s="227" t="s">
        <v>140</v>
      </c>
      <c r="R70" s="74">
        <v>4</v>
      </c>
      <c r="S70" s="1" t="s">
        <v>673</v>
      </c>
    </row>
    <row r="71" spans="1:19" ht="22.5">
      <c r="A71" s="390"/>
      <c r="B71" s="70" t="s">
        <v>101</v>
      </c>
      <c r="C71" s="301" t="s">
        <v>280</v>
      </c>
      <c r="D71" s="302" t="s">
        <v>344</v>
      </c>
      <c r="E71" s="303" t="s">
        <v>102</v>
      </c>
      <c r="F71" s="304" t="s">
        <v>214</v>
      </c>
      <c r="G71" s="306"/>
      <c r="H71" s="307"/>
      <c r="I71" s="307"/>
      <c r="J71" s="307" t="s">
        <v>103</v>
      </c>
      <c r="L71" s="73"/>
      <c r="M71" s="73">
        <v>0</v>
      </c>
      <c r="N71" s="73">
        <v>0</v>
      </c>
      <c r="O71" s="73">
        <v>1</v>
      </c>
      <c r="P71" s="74">
        <f>M71+N71+O71</f>
        <v>1</v>
      </c>
      <c r="Q71" s="125" t="s">
        <v>549</v>
      </c>
      <c r="R71" s="74">
        <v>0</v>
      </c>
      <c r="S71" s="1" t="s">
        <v>673</v>
      </c>
    </row>
    <row r="72" spans="1:19" ht="33.75">
      <c r="A72" s="390"/>
      <c r="B72" s="70" t="s">
        <v>104</v>
      </c>
      <c r="C72" s="73" t="s">
        <v>281</v>
      </c>
      <c r="D72" s="110" t="s">
        <v>540</v>
      </c>
      <c r="E72" s="137" t="s">
        <v>105</v>
      </c>
      <c r="F72" s="88" t="s">
        <v>208</v>
      </c>
      <c r="G72" s="221"/>
      <c r="H72" s="180"/>
      <c r="I72" s="180"/>
      <c r="J72" s="180"/>
      <c r="K72" s="180" t="s">
        <v>22</v>
      </c>
      <c r="L72" s="180"/>
      <c r="M72" s="237">
        <v>2</v>
      </c>
      <c r="N72" s="237">
        <v>0</v>
      </c>
      <c r="O72" s="237">
        <v>0</v>
      </c>
      <c r="P72" s="74">
        <f t="shared" si="3"/>
        <v>2</v>
      </c>
      <c r="Q72" s="147" t="s">
        <v>140</v>
      </c>
      <c r="R72" s="74">
        <v>2</v>
      </c>
      <c r="S72" s="1" t="s">
        <v>673</v>
      </c>
    </row>
    <row r="73" spans="1:18" ht="22.5">
      <c r="A73" s="391"/>
      <c r="B73" s="70" t="s">
        <v>106</v>
      </c>
      <c r="C73" s="73" t="s">
        <v>282</v>
      </c>
      <c r="D73" s="110" t="s">
        <v>353</v>
      </c>
      <c r="E73" s="137" t="s">
        <v>107</v>
      </c>
      <c r="F73" s="88" t="s">
        <v>192</v>
      </c>
      <c r="G73" s="221"/>
      <c r="H73" s="180"/>
      <c r="I73" s="180"/>
      <c r="J73" s="180"/>
      <c r="K73" s="73" t="s">
        <v>22</v>
      </c>
      <c r="L73" s="73" t="s">
        <v>352</v>
      </c>
      <c r="M73" s="237">
        <v>2</v>
      </c>
      <c r="N73" s="237">
        <v>0</v>
      </c>
      <c r="O73" s="237">
        <v>0</v>
      </c>
      <c r="P73" s="74">
        <f t="shared" si="3"/>
        <v>2</v>
      </c>
      <c r="Q73" s="147" t="s">
        <v>140</v>
      </c>
      <c r="R73" s="74">
        <v>2</v>
      </c>
    </row>
    <row r="74" spans="3:18" ht="11.25">
      <c r="C74" s="126"/>
      <c r="D74" s="126"/>
      <c r="E74" s="144"/>
      <c r="F74" s="17" t="s">
        <v>6</v>
      </c>
      <c r="G74" s="283">
        <v>0</v>
      </c>
      <c r="H74" s="283">
        <v>2</v>
      </c>
      <c r="I74" s="283">
        <v>2</v>
      </c>
      <c r="J74" s="308">
        <v>5</v>
      </c>
      <c r="K74" s="308">
        <v>4</v>
      </c>
      <c r="L74" s="283">
        <v>0</v>
      </c>
      <c r="M74" s="111"/>
      <c r="N74" s="111"/>
      <c r="O74" s="111"/>
      <c r="P74" s="111"/>
      <c r="Q74" s="144"/>
      <c r="R74" s="275">
        <f>SUM(R67:R73)</f>
        <v>17</v>
      </c>
    </row>
    <row r="75" spans="3:17" ht="11.25">
      <c r="C75" s="126"/>
      <c r="D75" s="126"/>
      <c r="E75" s="144"/>
      <c r="F75" s="17" t="s">
        <v>231</v>
      </c>
      <c r="G75" s="283">
        <v>0</v>
      </c>
      <c r="H75" s="283">
        <v>3</v>
      </c>
      <c r="I75" s="283">
        <v>3</v>
      </c>
      <c r="J75" s="308">
        <v>7</v>
      </c>
      <c r="K75" s="308">
        <v>4</v>
      </c>
      <c r="L75" s="283">
        <v>0</v>
      </c>
      <c r="M75" s="111"/>
      <c r="N75" s="111"/>
      <c r="O75" s="111"/>
      <c r="P75" s="111"/>
      <c r="Q75" s="144"/>
    </row>
    <row r="76" spans="1:17" s="41" customFormat="1" ht="10.5">
      <c r="A76" s="38" t="s">
        <v>238</v>
      </c>
      <c r="B76" s="39"/>
      <c r="C76" s="156"/>
      <c r="D76" s="156"/>
      <c r="E76" s="157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1:18" ht="45.75" customHeight="1">
      <c r="A77" s="274" t="s">
        <v>691</v>
      </c>
      <c r="B77" s="187" t="s">
        <v>239</v>
      </c>
      <c r="C77" s="70" t="s">
        <v>283</v>
      </c>
      <c r="D77" s="212" t="s">
        <v>240</v>
      </c>
      <c r="E77" s="373" t="s">
        <v>541</v>
      </c>
      <c r="F77" s="373"/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57"/>
    </row>
    <row r="78" spans="3:17" ht="12.75">
      <c r="C78" s="126"/>
      <c r="D78" s="126"/>
      <c r="E78" s="144"/>
      <c r="F78" s="52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44"/>
    </row>
    <row r="79" spans="1:17" ht="12" thickBot="1">
      <c r="A79" s="42" t="s">
        <v>108</v>
      </c>
      <c r="C79" s="126"/>
      <c r="D79" s="126"/>
      <c r="E79" s="144"/>
      <c r="F79" s="127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44"/>
    </row>
    <row r="80" spans="1:18" ht="11.25">
      <c r="A80" s="364" t="s">
        <v>8</v>
      </c>
      <c r="B80" s="315" t="s">
        <v>9</v>
      </c>
      <c r="C80" s="359" t="s">
        <v>10</v>
      </c>
      <c r="D80" s="359" t="s">
        <v>13</v>
      </c>
      <c r="E80" s="362" t="s">
        <v>0</v>
      </c>
      <c r="F80" s="369" t="s">
        <v>11</v>
      </c>
      <c r="G80" s="346" t="s">
        <v>5</v>
      </c>
      <c r="H80" s="347"/>
      <c r="I80" s="347"/>
      <c r="J80" s="347"/>
      <c r="K80" s="347"/>
      <c r="L80" s="347"/>
      <c r="M80" s="348" t="s">
        <v>6</v>
      </c>
      <c r="N80" s="347"/>
      <c r="O80" s="347"/>
      <c r="P80" s="347"/>
      <c r="Q80" s="349" t="s">
        <v>12</v>
      </c>
      <c r="R80" s="313" t="s">
        <v>7</v>
      </c>
    </row>
    <row r="81" spans="1:18" ht="12" thickBot="1">
      <c r="A81" s="365"/>
      <c r="B81" s="354"/>
      <c r="C81" s="361"/>
      <c r="D81" s="361"/>
      <c r="E81" s="363"/>
      <c r="F81" s="370"/>
      <c r="G81" s="43">
        <v>1</v>
      </c>
      <c r="H81" s="15">
        <v>2</v>
      </c>
      <c r="I81" s="15">
        <v>3</v>
      </c>
      <c r="J81" s="15">
        <v>4</v>
      </c>
      <c r="K81" s="15">
        <v>5</v>
      </c>
      <c r="L81" s="15">
        <v>6</v>
      </c>
      <c r="M81" s="15" t="s">
        <v>1</v>
      </c>
      <c r="N81" s="15" t="s">
        <v>2</v>
      </c>
      <c r="O81" s="15" t="s">
        <v>3</v>
      </c>
      <c r="P81" s="16" t="s">
        <v>4</v>
      </c>
      <c r="Q81" s="350"/>
      <c r="R81" s="355"/>
    </row>
    <row r="82" spans="1:18" ht="22.5">
      <c r="A82" s="386" t="s">
        <v>686</v>
      </c>
      <c r="B82" s="70" t="s">
        <v>109</v>
      </c>
      <c r="C82" s="73" t="s">
        <v>284</v>
      </c>
      <c r="D82" s="110" t="s">
        <v>250</v>
      </c>
      <c r="E82" s="77" t="s">
        <v>112</v>
      </c>
      <c r="F82" s="88" t="s">
        <v>193</v>
      </c>
      <c r="G82" s="73"/>
      <c r="H82" s="73"/>
      <c r="I82" s="221" t="s">
        <v>34</v>
      </c>
      <c r="J82" s="73"/>
      <c r="K82" s="73"/>
      <c r="L82" s="69"/>
      <c r="M82" s="73">
        <v>3</v>
      </c>
      <c r="N82" s="73">
        <v>0</v>
      </c>
      <c r="O82" s="73">
        <v>0</v>
      </c>
      <c r="P82" s="74">
        <f>M82+N82+O82</f>
        <v>3</v>
      </c>
      <c r="Q82" s="147" t="s">
        <v>140</v>
      </c>
      <c r="R82" s="74">
        <v>3</v>
      </c>
    </row>
    <row r="83" spans="1:19" ht="22.5">
      <c r="A83" s="387"/>
      <c r="B83" s="70" t="s">
        <v>111</v>
      </c>
      <c r="C83" s="301" t="s">
        <v>285</v>
      </c>
      <c r="D83" s="302" t="s">
        <v>328</v>
      </c>
      <c r="E83" s="303" t="s">
        <v>110</v>
      </c>
      <c r="F83" s="304" t="s">
        <v>191</v>
      </c>
      <c r="G83" s="300"/>
      <c r="H83" s="300"/>
      <c r="I83" s="305"/>
      <c r="J83" s="300" t="s">
        <v>22</v>
      </c>
      <c r="K83" s="90"/>
      <c r="L83" s="90"/>
      <c r="M83" s="90">
        <v>0</v>
      </c>
      <c r="N83" s="90">
        <v>2</v>
      </c>
      <c r="O83" s="90">
        <v>0</v>
      </c>
      <c r="P83" s="91">
        <f aca="true" t="shared" si="4" ref="P83:P88">M83+N83+O83</f>
        <v>2</v>
      </c>
      <c r="Q83" s="309" t="s">
        <v>140</v>
      </c>
      <c r="R83" s="91">
        <v>2</v>
      </c>
      <c r="S83" s="1" t="s">
        <v>673</v>
      </c>
    </row>
    <row r="84" spans="1:19" ht="22.5">
      <c r="A84" s="387"/>
      <c r="B84" s="70" t="s">
        <v>113</v>
      </c>
      <c r="C84" s="184" t="s">
        <v>286</v>
      </c>
      <c r="D84" s="230" t="s">
        <v>287</v>
      </c>
      <c r="E84" s="77" t="s">
        <v>114</v>
      </c>
      <c r="F84" s="88" t="s">
        <v>194</v>
      </c>
      <c r="G84" s="73"/>
      <c r="H84" s="73"/>
      <c r="I84" s="75"/>
      <c r="J84" s="73" t="s">
        <v>22</v>
      </c>
      <c r="K84" s="72"/>
      <c r="L84" s="73"/>
      <c r="M84" s="73">
        <v>2</v>
      </c>
      <c r="N84" s="73">
        <v>0</v>
      </c>
      <c r="O84" s="73">
        <v>0</v>
      </c>
      <c r="P84" s="74">
        <f t="shared" si="4"/>
        <v>2</v>
      </c>
      <c r="Q84" s="227" t="s">
        <v>140</v>
      </c>
      <c r="R84" s="74">
        <v>3</v>
      </c>
      <c r="S84" s="1" t="s">
        <v>673</v>
      </c>
    </row>
    <row r="85" spans="1:19" ht="22.5">
      <c r="A85" s="387"/>
      <c r="B85" s="70" t="s">
        <v>115</v>
      </c>
      <c r="C85" s="184" t="s">
        <v>288</v>
      </c>
      <c r="D85" s="226" t="s">
        <v>289</v>
      </c>
      <c r="E85" s="77" t="s">
        <v>118</v>
      </c>
      <c r="F85" s="81" t="s">
        <v>196</v>
      </c>
      <c r="G85" s="73"/>
      <c r="H85" s="73"/>
      <c r="I85" s="75"/>
      <c r="J85" s="73"/>
      <c r="K85" s="73" t="s">
        <v>16</v>
      </c>
      <c r="L85" s="73"/>
      <c r="M85" s="73">
        <v>0</v>
      </c>
      <c r="N85" s="73">
        <v>2</v>
      </c>
      <c r="O85" s="73">
        <v>0</v>
      </c>
      <c r="P85" s="74">
        <f t="shared" si="4"/>
        <v>2</v>
      </c>
      <c r="Q85" s="227" t="s">
        <v>141</v>
      </c>
      <c r="R85" s="74">
        <v>2</v>
      </c>
      <c r="S85" s="1" t="s">
        <v>673</v>
      </c>
    </row>
    <row r="86" spans="1:19" ht="22.5">
      <c r="A86" s="387"/>
      <c r="B86" s="70" t="s">
        <v>117</v>
      </c>
      <c r="C86" s="184" t="s">
        <v>290</v>
      </c>
      <c r="D86" s="184" t="s">
        <v>276</v>
      </c>
      <c r="E86" s="77" t="s">
        <v>120</v>
      </c>
      <c r="F86" s="88" t="s">
        <v>197</v>
      </c>
      <c r="G86" s="73"/>
      <c r="H86" s="73"/>
      <c r="I86" s="75"/>
      <c r="J86" s="73"/>
      <c r="K86" s="73" t="s">
        <v>34</v>
      </c>
      <c r="L86" s="73"/>
      <c r="M86" s="73">
        <v>3</v>
      </c>
      <c r="N86" s="73">
        <v>0</v>
      </c>
      <c r="O86" s="73">
        <v>0</v>
      </c>
      <c r="P86" s="74">
        <f t="shared" si="4"/>
        <v>3</v>
      </c>
      <c r="Q86" s="227" t="s">
        <v>140</v>
      </c>
      <c r="R86" s="74">
        <v>3</v>
      </c>
      <c r="S86" s="1" t="s">
        <v>673</v>
      </c>
    </row>
    <row r="87" spans="1:19" ht="22.5">
      <c r="A87" s="387"/>
      <c r="B87" s="70" t="s">
        <v>119</v>
      </c>
      <c r="C87" s="70" t="s">
        <v>291</v>
      </c>
      <c r="D87" s="70" t="s">
        <v>15</v>
      </c>
      <c r="E87" s="77" t="s">
        <v>122</v>
      </c>
      <c r="F87" s="88" t="s">
        <v>198</v>
      </c>
      <c r="G87" s="73"/>
      <c r="H87" s="73"/>
      <c r="I87" s="75"/>
      <c r="J87" s="73"/>
      <c r="K87" s="73"/>
      <c r="L87" s="73" t="s">
        <v>22</v>
      </c>
      <c r="M87" s="73">
        <v>2</v>
      </c>
      <c r="N87" s="73">
        <v>0</v>
      </c>
      <c r="O87" s="73">
        <v>0</v>
      </c>
      <c r="P87" s="74">
        <f t="shared" si="4"/>
        <v>2</v>
      </c>
      <c r="Q87" s="227" t="s">
        <v>140</v>
      </c>
      <c r="R87" s="74">
        <v>2</v>
      </c>
      <c r="S87" s="1" t="s">
        <v>673</v>
      </c>
    </row>
    <row r="88" spans="1:19" ht="22.5">
      <c r="A88" s="388"/>
      <c r="B88" s="70" t="s">
        <v>121</v>
      </c>
      <c r="C88" s="70" t="s">
        <v>292</v>
      </c>
      <c r="D88" s="70" t="s">
        <v>15</v>
      </c>
      <c r="E88" s="77" t="s">
        <v>123</v>
      </c>
      <c r="F88" s="88" t="s">
        <v>199</v>
      </c>
      <c r="G88" s="73"/>
      <c r="H88" s="73"/>
      <c r="I88" s="75"/>
      <c r="J88" s="73"/>
      <c r="K88" s="73"/>
      <c r="L88" s="73" t="s">
        <v>22</v>
      </c>
      <c r="M88" s="73">
        <v>2</v>
      </c>
      <c r="N88" s="73">
        <v>0</v>
      </c>
      <c r="O88" s="73">
        <v>0</v>
      </c>
      <c r="P88" s="74">
        <f t="shared" si="4"/>
        <v>2</v>
      </c>
      <c r="Q88" s="227" t="s">
        <v>140</v>
      </c>
      <c r="R88" s="74">
        <v>2</v>
      </c>
      <c r="S88" s="1" t="s">
        <v>673</v>
      </c>
    </row>
    <row r="89" spans="6:18" ht="11.25">
      <c r="F89" s="17" t="s">
        <v>6</v>
      </c>
      <c r="I89" s="163">
        <v>3</v>
      </c>
      <c r="J89" s="163">
        <v>4</v>
      </c>
      <c r="K89" s="163">
        <v>5</v>
      </c>
      <c r="L89" s="163">
        <v>4</v>
      </c>
      <c r="M89" s="148"/>
      <c r="N89" s="148"/>
      <c r="O89" s="148"/>
      <c r="P89" s="148"/>
      <c r="Q89" s="149"/>
      <c r="R89" s="163">
        <f>SUM(R82:R88)</f>
        <v>17</v>
      </c>
    </row>
    <row r="90" spans="6:18" ht="11.25">
      <c r="F90" s="17" t="s">
        <v>231</v>
      </c>
      <c r="I90" s="163">
        <v>3</v>
      </c>
      <c r="J90" s="163">
        <v>5</v>
      </c>
      <c r="K90" s="163">
        <v>5</v>
      </c>
      <c r="L90" s="163">
        <v>4</v>
      </c>
      <c r="M90" s="148"/>
      <c r="N90" s="148"/>
      <c r="O90" s="148"/>
      <c r="P90" s="148"/>
      <c r="Q90" s="149"/>
      <c r="R90" s="148"/>
    </row>
    <row r="91" ht="12" thickBot="1">
      <c r="A91" s="2" t="s">
        <v>124</v>
      </c>
    </row>
    <row r="92" spans="1:18" ht="11.25">
      <c r="A92" s="364" t="s">
        <v>8</v>
      </c>
      <c r="B92" s="315" t="s">
        <v>9</v>
      </c>
      <c r="C92" s="315" t="s">
        <v>10</v>
      </c>
      <c r="D92" s="315" t="s">
        <v>13</v>
      </c>
      <c r="E92" s="317" t="s">
        <v>0</v>
      </c>
      <c r="F92" s="367" t="s">
        <v>11</v>
      </c>
      <c r="G92" s="328" t="s">
        <v>5</v>
      </c>
      <c r="H92" s="325"/>
      <c r="I92" s="325"/>
      <c r="J92" s="325"/>
      <c r="K92" s="325"/>
      <c r="L92" s="325"/>
      <c r="M92" s="324" t="s">
        <v>6</v>
      </c>
      <c r="N92" s="325"/>
      <c r="O92" s="325"/>
      <c r="P92" s="325"/>
      <c r="Q92" s="326" t="s">
        <v>12</v>
      </c>
      <c r="R92" s="313" t="s">
        <v>7</v>
      </c>
    </row>
    <row r="93" spans="1:18" ht="12" thickBot="1">
      <c r="A93" s="365"/>
      <c r="B93" s="354"/>
      <c r="C93" s="316"/>
      <c r="D93" s="316"/>
      <c r="E93" s="366"/>
      <c r="F93" s="368"/>
      <c r="G93" s="43">
        <v>1</v>
      </c>
      <c r="H93" s="15">
        <v>2</v>
      </c>
      <c r="I93" s="15">
        <v>3</v>
      </c>
      <c r="J93" s="15">
        <v>4</v>
      </c>
      <c r="K93" s="15">
        <v>5</v>
      </c>
      <c r="L93" s="15">
        <v>6</v>
      </c>
      <c r="M93" s="15" t="s">
        <v>1</v>
      </c>
      <c r="N93" s="15" t="s">
        <v>2</v>
      </c>
      <c r="O93" s="15" t="s">
        <v>3</v>
      </c>
      <c r="P93" s="16" t="s">
        <v>4</v>
      </c>
      <c r="Q93" s="327"/>
      <c r="R93" s="355"/>
    </row>
    <row r="94" spans="1:19" ht="33.75">
      <c r="A94" s="386" t="s">
        <v>687</v>
      </c>
      <c r="B94" s="70" t="s">
        <v>125</v>
      </c>
      <c r="C94" s="184" t="s">
        <v>293</v>
      </c>
      <c r="D94" s="226" t="s">
        <v>347</v>
      </c>
      <c r="E94" s="77" t="s">
        <v>126</v>
      </c>
      <c r="F94" s="222" t="s">
        <v>215</v>
      </c>
      <c r="G94" s="90"/>
      <c r="H94" s="173"/>
      <c r="I94" s="90" t="s">
        <v>127</v>
      </c>
      <c r="J94" s="90"/>
      <c r="K94" s="90"/>
      <c r="L94" s="90"/>
      <c r="M94" s="90">
        <v>1</v>
      </c>
      <c r="N94" s="90">
        <v>0</v>
      </c>
      <c r="O94" s="90">
        <v>0</v>
      </c>
      <c r="P94" s="91">
        <f aca="true" t="shared" si="5" ref="P94:P100">M94+N94+O94</f>
        <v>1</v>
      </c>
      <c r="Q94" s="171" t="s">
        <v>549</v>
      </c>
      <c r="R94" s="91">
        <v>0</v>
      </c>
      <c r="S94" s="1" t="s">
        <v>673</v>
      </c>
    </row>
    <row r="95" spans="1:19" ht="33.75">
      <c r="A95" s="387"/>
      <c r="B95" s="70" t="s">
        <v>128</v>
      </c>
      <c r="C95" s="184" t="s">
        <v>294</v>
      </c>
      <c r="D95" s="110" t="s">
        <v>348</v>
      </c>
      <c r="E95" s="77" t="s">
        <v>129</v>
      </c>
      <c r="F95" s="81" t="s">
        <v>226</v>
      </c>
      <c r="G95" s="73"/>
      <c r="H95" s="75"/>
      <c r="I95" s="73" t="s">
        <v>81</v>
      </c>
      <c r="J95" s="73"/>
      <c r="K95" s="73"/>
      <c r="L95" s="73"/>
      <c r="M95" s="73">
        <v>0</v>
      </c>
      <c r="N95" s="73">
        <v>0</v>
      </c>
      <c r="O95" s="73">
        <v>2</v>
      </c>
      <c r="P95" s="74">
        <f t="shared" si="5"/>
        <v>2</v>
      </c>
      <c r="Q95" s="227" t="s">
        <v>141</v>
      </c>
      <c r="R95" s="74">
        <v>3</v>
      </c>
      <c r="S95" s="1" t="s">
        <v>673</v>
      </c>
    </row>
    <row r="96" spans="1:19" ht="22.5">
      <c r="A96" s="387"/>
      <c r="B96" s="228" t="s">
        <v>130</v>
      </c>
      <c r="C96" s="229" t="s">
        <v>295</v>
      </c>
      <c r="D96" s="230" t="s">
        <v>287</v>
      </c>
      <c r="E96" s="231" t="s">
        <v>131</v>
      </c>
      <c r="F96" s="232" t="s">
        <v>200</v>
      </c>
      <c r="G96" s="233"/>
      <c r="H96" s="75"/>
      <c r="I96" s="233"/>
      <c r="J96" s="233" t="s">
        <v>22</v>
      </c>
      <c r="K96" s="234"/>
      <c r="L96" s="233"/>
      <c r="M96" s="233">
        <v>2</v>
      </c>
      <c r="N96" s="233">
        <v>0</v>
      </c>
      <c r="O96" s="233">
        <v>0</v>
      </c>
      <c r="P96" s="235">
        <f t="shared" si="5"/>
        <v>2</v>
      </c>
      <c r="Q96" s="227" t="s">
        <v>140</v>
      </c>
      <c r="R96" s="235">
        <v>3</v>
      </c>
      <c r="S96" s="1" t="s">
        <v>673</v>
      </c>
    </row>
    <row r="97" spans="1:19" ht="22.5">
      <c r="A97" s="387"/>
      <c r="B97" s="70" t="s">
        <v>132</v>
      </c>
      <c r="C97" s="236" t="s">
        <v>296</v>
      </c>
      <c r="D97" s="230" t="s">
        <v>297</v>
      </c>
      <c r="E97" s="147" t="s">
        <v>133</v>
      </c>
      <c r="F97" s="88" t="s">
        <v>201</v>
      </c>
      <c r="G97" s="237"/>
      <c r="H97" s="75"/>
      <c r="I97" s="237"/>
      <c r="J97" s="237"/>
      <c r="K97" s="237" t="s">
        <v>81</v>
      </c>
      <c r="L97" s="237"/>
      <c r="M97" s="237">
        <v>0</v>
      </c>
      <c r="N97" s="237">
        <v>0</v>
      </c>
      <c r="O97" s="237">
        <v>2</v>
      </c>
      <c r="P97" s="238">
        <f t="shared" si="5"/>
        <v>2</v>
      </c>
      <c r="Q97" s="227" t="s">
        <v>141</v>
      </c>
      <c r="R97" s="238">
        <v>2</v>
      </c>
      <c r="S97" s="1" t="s">
        <v>673</v>
      </c>
    </row>
    <row r="98" spans="1:19" ht="33.75">
      <c r="A98" s="387"/>
      <c r="B98" s="228" t="s">
        <v>134</v>
      </c>
      <c r="C98" s="239" t="s">
        <v>298</v>
      </c>
      <c r="D98" s="230" t="s">
        <v>345</v>
      </c>
      <c r="E98" s="147" t="s">
        <v>135</v>
      </c>
      <c r="F98" s="88" t="s">
        <v>202</v>
      </c>
      <c r="G98" s="237"/>
      <c r="H98" s="75"/>
      <c r="I98" s="237"/>
      <c r="J98" s="237"/>
      <c r="K98" s="237" t="s">
        <v>22</v>
      </c>
      <c r="L98" s="237"/>
      <c r="M98" s="237">
        <v>2</v>
      </c>
      <c r="N98" s="237">
        <v>0</v>
      </c>
      <c r="O98" s="237">
        <v>0</v>
      </c>
      <c r="P98" s="238">
        <f t="shared" si="5"/>
        <v>2</v>
      </c>
      <c r="Q98" s="227" t="s">
        <v>140</v>
      </c>
      <c r="R98" s="238">
        <v>2</v>
      </c>
      <c r="S98" s="1" t="s">
        <v>673</v>
      </c>
    </row>
    <row r="99" spans="1:19" ht="33.75">
      <c r="A99" s="387"/>
      <c r="B99" s="228" t="s">
        <v>136</v>
      </c>
      <c r="C99" s="239" t="s">
        <v>299</v>
      </c>
      <c r="D99" s="230" t="s">
        <v>346</v>
      </c>
      <c r="E99" s="147" t="s">
        <v>137</v>
      </c>
      <c r="F99" s="88" t="s">
        <v>202</v>
      </c>
      <c r="G99" s="237"/>
      <c r="H99" s="75"/>
      <c r="I99" s="237"/>
      <c r="J99" s="237"/>
      <c r="K99" s="237" t="s">
        <v>103</v>
      </c>
      <c r="L99" s="237"/>
      <c r="M99" s="237">
        <v>0</v>
      </c>
      <c r="N99" s="237">
        <v>0</v>
      </c>
      <c r="O99" s="237">
        <v>1</v>
      </c>
      <c r="P99" s="238">
        <f t="shared" si="5"/>
        <v>1</v>
      </c>
      <c r="Q99" s="227" t="s">
        <v>141</v>
      </c>
      <c r="R99" s="238">
        <v>1</v>
      </c>
      <c r="S99" s="1" t="s">
        <v>673</v>
      </c>
    </row>
    <row r="100" spans="1:19" ht="22.5">
      <c r="A100" s="388"/>
      <c r="B100" s="70" t="s">
        <v>138</v>
      </c>
      <c r="C100" s="239" t="s">
        <v>300</v>
      </c>
      <c r="D100" s="239" t="s">
        <v>274</v>
      </c>
      <c r="E100" s="147" t="s">
        <v>139</v>
      </c>
      <c r="F100" s="88" t="s">
        <v>179</v>
      </c>
      <c r="G100" s="237"/>
      <c r="H100" s="75"/>
      <c r="I100" s="237"/>
      <c r="J100" s="237"/>
      <c r="K100" s="237"/>
      <c r="L100" s="237" t="s">
        <v>25</v>
      </c>
      <c r="M100" s="237">
        <v>0</v>
      </c>
      <c r="N100" s="237">
        <v>0</v>
      </c>
      <c r="O100" s="237">
        <v>3</v>
      </c>
      <c r="P100" s="238">
        <f t="shared" si="5"/>
        <v>3</v>
      </c>
      <c r="Q100" s="227" t="s">
        <v>141</v>
      </c>
      <c r="R100" s="238">
        <v>3</v>
      </c>
      <c r="S100" s="1" t="s">
        <v>673</v>
      </c>
    </row>
    <row r="101" spans="6:18" ht="11.25">
      <c r="F101" s="17" t="s">
        <v>6</v>
      </c>
      <c r="G101" s="284"/>
      <c r="H101" s="284"/>
      <c r="I101" s="276">
        <v>3</v>
      </c>
      <c r="J101" s="276">
        <v>2</v>
      </c>
      <c r="K101" s="276">
        <v>5</v>
      </c>
      <c r="L101" s="276">
        <v>3</v>
      </c>
      <c r="M101" s="150"/>
      <c r="N101" s="150"/>
      <c r="O101" s="150"/>
      <c r="P101" s="150"/>
      <c r="Q101" s="151"/>
      <c r="R101" s="276">
        <f>SUM(R94:R100)</f>
        <v>14</v>
      </c>
    </row>
    <row r="102" spans="6:18" ht="11.25">
      <c r="F102" s="17" t="s">
        <v>231</v>
      </c>
      <c r="G102" s="284"/>
      <c r="H102" s="284"/>
      <c r="I102" s="276">
        <v>3</v>
      </c>
      <c r="J102" s="276">
        <v>3</v>
      </c>
      <c r="K102" s="276">
        <v>5</v>
      </c>
      <c r="L102" s="276">
        <v>3</v>
      </c>
      <c r="M102" s="150"/>
      <c r="N102" s="150"/>
      <c r="O102" s="150"/>
      <c r="P102" s="150"/>
      <c r="Q102" s="151"/>
      <c r="R102" s="150"/>
    </row>
    <row r="103" ht="11.25">
      <c r="F103" s="17"/>
    </row>
    <row r="104" spans="1:11" ht="12.75">
      <c r="A104" s="53" t="s">
        <v>354</v>
      </c>
      <c r="B104" s="60"/>
      <c r="C104" s="60"/>
      <c r="D104" s="60"/>
      <c r="E104" s="61"/>
      <c r="F104" s="53"/>
      <c r="G104" s="53"/>
      <c r="H104" s="53"/>
      <c r="I104" s="53"/>
      <c r="J104" s="53"/>
      <c r="K104" s="53"/>
    </row>
    <row r="105" spans="2:5" ht="12.75">
      <c r="B105" s="62" t="s">
        <v>355</v>
      </c>
      <c r="C105" s="62"/>
      <c r="D105" s="62"/>
      <c r="E105" s="63"/>
    </row>
    <row r="106" spans="2:17" s="58" customFormat="1" ht="11.25">
      <c r="B106" s="26"/>
      <c r="C106" s="26"/>
      <c r="D106" s="26"/>
      <c r="E106" s="51"/>
      <c r="F106" s="51"/>
      <c r="Q106" s="51"/>
    </row>
    <row r="107" spans="1:16" ht="12.75">
      <c r="A107" s="53" t="s">
        <v>356</v>
      </c>
      <c r="B107" s="62"/>
      <c r="C107" s="62"/>
      <c r="D107" s="62"/>
      <c r="E107" s="63"/>
      <c r="F107" s="54" t="s">
        <v>357</v>
      </c>
      <c r="H107" s="55" t="s">
        <v>235</v>
      </c>
      <c r="I107" s="54"/>
      <c r="J107" s="54">
        <v>55</v>
      </c>
      <c r="K107" s="55" t="s">
        <v>358</v>
      </c>
      <c r="L107" s="54"/>
      <c r="M107" s="54"/>
      <c r="O107" s="56" t="s">
        <v>359</v>
      </c>
      <c r="P107" s="64">
        <v>20</v>
      </c>
    </row>
    <row r="108" spans="1:15" ht="12.75">
      <c r="A108" s="65" t="s">
        <v>360</v>
      </c>
      <c r="B108" s="62"/>
      <c r="C108" s="62"/>
      <c r="D108" s="62"/>
      <c r="E108" s="63"/>
      <c r="F108" s="356" t="s">
        <v>361</v>
      </c>
      <c r="G108" s="356"/>
      <c r="O108" s="67"/>
    </row>
    <row r="109" spans="2:7" ht="12.75">
      <c r="B109" s="62"/>
      <c r="C109" s="62"/>
      <c r="D109" s="62"/>
      <c r="E109" s="63"/>
      <c r="F109" t="s">
        <v>362</v>
      </c>
      <c r="G109" s="66" t="s">
        <v>363</v>
      </c>
    </row>
    <row r="110" spans="1:8" ht="12.75">
      <c r="A110" t="s">
        <v>364</v>
      </c>
      <c r="B110" s="62"/>
      <c r="C110" s="62"/>
      <c r="D110" s="62"/>
      <c r="E110" s="63"/>
      <c r="F110" s="140">
        <v>55</v>
      </c>
      <c r="G110" s="66">
        <v>0</v>
      </c>
      <c r="H110" t="s">
        <v>365</v>
      </c>
    </row>
    <row r="111" spans="1:8" ht="12.75">
      <c r="A111" s="141" t="s">
        <v>704</v>
      </c>
      <c r="B111" s="62"/>
      <c r="C111" s="62"/>
      <c r="D111" s="62"/>
      <c r="E111" s="63"/>
      <c r="F111" s="66">
        <v>50</v>
      </c>
      <c r="G111" s="66">
        <v>10</v>
      </c>
      <c r="H111" s="141" t="s">
        <v>705</v>
      </c>
    </row>
    <row r="112" spans="1:8" ht="12.75">
      <c r="A112" s="141" t="s">
        <v>667</v>
      </c>
      <c r="B112" s="62"/>
      <c r="C112" s="62"/>
      <c r="D112" s="62"/>
      <c r="E112" s="63"/>
      <c r="F112" s="66">
        <v>55</v>
      </c>
      <c r="G112" s="66">
        <v>0</v>
      </c>
      <c r="H112" t="s">
        <v>366</v>
      </c>
    </row>
    <row r="113" spans="1:8" ht="12.75">
      <c r="A113" s="141" t="s">
        <v>668</v>
      </c>
      <c r="B113" s="62"/>
      <c r="C113" s="62"/>
      <c r="D113" s="62"/>
      <c r="E113" s="63"/>
      <c r="F113" s="66">
        <v>55</v>
      </c>
      <c r="G113" s="66">
        <v>0</v>
      </c>
      <c r="H113" t="s">
        <v>367</v>
      </c>
    </row>
    <row r="114" spans="1:8" ht="12.75">
      <c r="A114" s="141" t="s">
        <v>669</v>
      </c>
      <c r="B114" s="62"/>
      <c r="C114" s="62"/>
      <c r="D114" s="62"/>
      <c r="E114" s="63"/>
      <c r="F114" s="66">
        <v>55</v>
      </c>
      <c r="G114" s="66">
        <v>0</v>
      </c>
      <c r="H114" t="s">
        <v>368</v>
      </c>
    </row>
    <row r="115" ht="12.75">
      <c r="F115" s="52"/>
    </row>
    <row r="116" spans="1:17" ht="12" thickBot="1">
      <c r="A116" s="142" t="s">
        <v>491</v>
      </c>
      <c r="B116" s="143"/>
      <c r="C116" s="143"/>
      <c r="D116" s="143"/>
      <c r="E116" s="144"/>
      <c r="F116" s="5" t="s">
        <v>492</v>
      </c>
      <c r="G116" s="111"/>
      <c r="H116" s="6" t="s">
        <v>235</v>
      </c>
      <c r="I116" s="5"/>
      <c r="J116" s="111"/>
      <c r="K116" s="5">
        <v>3</v>
      </c>
      <c r="L116" s="6" t="s">
        <v>358</v>
      </c>
      <c r="M116" s="5"/>
      <c r="N116" s="111"/>
      <c r="O116" s="111"/>
      <c r="P116" s="145">
        <v>0</v>
      </c>
      <c r="Q116" s="1"/>
    </row>
    <row r="117" spans="1:17" ht="11.25" customHeight="1">
      <c r="A117" s="357" t="s">
        <v>8</v>
      </c>
      <c r="B117" s="359" t="s">
        <v>9</v>
      </c>
      <c r="C117" s="359" t="s">
        <v>10</v>
      </c>
      <c r="D117" s="359" t="s">
        <v>13</v>
      </c>
      <c r="E117" s="362" t="s">
        <v>0</v>
      </c>
      <c r="F117" s="399"/>
      <c r="G117" s="397" t="s">
        <v>7</v>
      </c>
      <c r="H117" s="6"/>
      <c r="I117" s="5"/>
      <c r="J117" s="111"/>
      <c r="K117" s="5"/>
      <c r="L117" s="6"/>
      <c r="M117" s="5"/>
      <c r="N117" s="111"/>
      <c r="O117" s="111"/>
      <c r="P117" s="145"/>
      <c r="Q117" s="1"/>
    </row>
    <row r="118" spans="1:17" ht="11.25" customHeight="1" thickBot="1">
      <c r="A118" s="358"/>
      <c r="B118" s="360"/>
      <c r="C118" s="361"/>
      <c r="D118" s="361"/>
      <c r="E118" s="400"/>
      <c r="F118" s="401"/>
      <c r="G118" s="398"/>
      <c r="H118" s="6"/>
      <c r="I118" s="5"/>
      <c r="J118" s="111"/>
      <c r="K118" s="5"/>
      <c r="L118" s="6"/>
      <c r="M118" s="5"/>
      <c r="N118" s="111"/>
      <c r="O118" s="111"/>
      <c r="P118" s="145"/>
      <c r="Q118" s="1"/>
    </row>
    <row r="119" spans="1:18" ht="11.25">
      <c r="A119" s="383" t="s">
        <v>703</v>
      </c>
      <c r="B119" s="288" t="s">
        <v>700</v>
      </c>
      <c r="C119" s="35" t="s">
        <v>680</v>
      </c>
      <c r="D119" s="289"/>
      <c r="E119" s="34" t="s">
        <v>493</v>
      </c>
      <c r="F119" s="287"/>
      <c r="G119" s="35">
        <v>1</v>
      </c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</row>
    <row r="120" spans="1:18" ht="11.25">
      <c r="A120" s="402"/>
      <c r="B120" s="59" t="s">
        <v>701</v>
      </c>
      <c r="C120" s="36" t="s">
        <v>681</v>
      </c>
      <c r="D120" s="83"/>
      <c r="E120" s="37" t="s">
        <v>494</v>
      </c>
      <c r="F120" s="286"/>
      <c r="G120" s="36">
        <v>1</v>
      </c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</row>
    <row r="121" spans="1:18" ht="11.25">
      <c r="A121" s="403"/>
      <c r="B121" s="59" t="s">
        <v>702</v>
      </c>
      <c r="C121" s="36" t="s">
        <v>682</v>
      </c>
      <c r="D121" s="83"/>
      <c r="E121" s="37" t="s">
        <v>495</v>
      </c>
      <c r="F121" s="286"/>
      <c r="G121" s="36">
        <v>1</v>
      </c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</row>
    <row r="122" spans="1:18" ht="11.25">
      <c r="A122" s="111"/>
      <c r="B122" s="143"/>
      <c r="C122" s="143"/>
      <c r="D122" s="143"/>
      <c r="E122" s="144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</row>
    <row r="123" spans="1:18" ht="11.25">
      <c r="A123" s="142" t="s">
        <v>496</v>
      </c>
      <c r="B123" s="143"/>
      <c r="C123" s="143"/>
      <c r="D123" s="143"/>
      <c r="E123" s="144"/>
      <c r="F123" s="5" t="s">
        <v>497</v>
      </c>
      <c r="G123" s="111"/>
      <c r="H123" s="6" t="s">
        <v>498</v>
      </c>
      <c r="I123" s="5"/>
      <c r="J123" s="111"/>
      <c r="K123" s="5">
        <v>9</v>
      </c>
      <c r="L123" s="6" t="s">
        <v>499</v>
      </c>
      <c r="M123" s="5"/>
      <c r="N123" s="111"/>
      <c r="O123" s="111"/>
      <c r="P123" s="145">
        <v>0</v>
      </c>
      <c r="Q123" s="111"/>
      <c r="R123" s="111"/>
    </row>
    <row r="124" spans="1:18" ht="11.25">
      <c r="A124" s="111" t="s">
        <v>500</v>
      </c>
      <c r="B124" s="143"/>
      <c r="C124" s="143"/>
      <c r="D124" s="143"/>
      <c r="E124" s="144"/>
      <c r="F124" s="111"/>
      <c r="G124" s="111"/>
      <c r="H124" s="111"/>
      <c r="I124" s="111"/>
      <c r="J124" s="146"/>
      <c r="K124" s="145"/>
      <c r="L124" s="111"/>
      <c r="M124" s="111"/>
      <c r="N124" s="111"/>
      <c r="O124" s="111"/>
      <c r="P124" s="111"/>
      <c r="Q124" s="111"/>
      <c r="R124" s="111"/>
    </row>
    <row r="125" spans="1:18" ht="11.25">
      <c r="A125" s="111"/>
      <c r="B125" s="143"/>
      <c r="C125" s="143"/>
      <c r="D125" s="143"/>
      <c r="E125" s="144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</row>
    <row r="126" spans="1:18" ht="12" thickBot="1">
      <c r="A126" s="142" t="s">
        <v>501</v>
      </c>
      <c r="B126" s="143"/>
      <c r="C126" s="143"/>
      <c r="D126" s="143"/>
      <c r="E126" s="144"/>
      <c r="F126" s="5" t="s">
        <v>502</v>
      </c>
      <c r="G126" s="111"/>
      <c r="H126" s="6" t="s">
        <v>235</v>
      </c>
      <c r="I126" s="5"/>
      <c r="J126" s="111"/>
      <c r="K126" s="5">
        <v>10</v>
      </c>
      <c r="L126" s="6" t="s">
        <v>358</v>
      </c>
      <c r="M126" s="5"/>
      <c r="N126" s="111"/>
      <c r="O126" s="111"/>
      <c r="P126" s="145">
        <v>5</v>
      </c>
      <c r="Q126" s="111"/>
      <c r="R126" s="111"/>
    </row>
    <row r="127" spans="1:18" ht="11.25">
      <c r="A127" s="357" t="s">
        <v>8</v>
      </c>
      <c r="B127" s="359" t="s">
        <v>9</v>
      </c>
      <c r="C127" s="359" t="s">
        <v>10</v>
      </c>
      <c r="D127" s="359" t="s">
        <v>13</v>
      </c>
      <c r="E127" s="362" t="s">
        <v>0</v>
      </c>
      <c r="F127" s="344" t="s">
        <v>11</v>
      </c>
      <c r="G127" s="346" t="s">
        <v>5</v>
      </c>
      <c r="H127" s="347"/>
      <c r="I127" s="347"/>
      <c r="J127" s="347"/>
      <c r="K127" s="347"/>
      <c r="L127" s="347"/>
      <c r="M127" s="348" t="s">
        <v>6</v>
      </c>
      <c r="N127" s="347"/>
      <c r="O127" s="347"/>
      <c r="P127" s="347"/>
      <c r="Q127" s="349" t="s">
        <v>12</v>
      </c>
      <c r="R127" s="351" t="s">
        <v>7</v>
      </c>
    </row>
    <row r="128" spans="1:18" ht="12" thickBot="1">
      <c r="A128" s="358"/>
      <c r="B128" s="360"/>
      <c r="C128" s="361"/>
      <c r="D128" s="361"/>
      <c r="E128" s="363"/>
      <c r="F128" s="345"/>
      <c r="G128" s="43">
        <v>1</v>
      </c>
      <c r="H128" s="15">
        <v>2</v>
      </c>
      <c r="I128" s="15">
        <v>3</v>
      </c>
      <c r="J128" s="15">
        <v>4</v>
      </c>
      <c r="K128" s="15">
        <v>5</v>
      </c>
      <c r="L128" s="15">
        <v>6</v>
      </c>
      <c r="M128" s="15" t="s">
        <v>1</v>
      </c>
      <c r="N128" s="15" t="s">
        <v>2</v>
      </c>
      <c r="O128" s="15" t="s">
        <v>3</v>
      </c>
      <c r="P128" s="16" t="s">
        <v>4</v>
      </c>
      <c r="Q128" s="350"/>
      <c r="R128" s="352"/>
    </row>
    <row r="129" spans="1:18" ht="22.5">
      <c r="A129" s="386" t="s">
        <v>688</v>
      </c>
      <c r="B129" s="70" t="s">
        <v>542</v>
      </c>
      <c r="C129" s="73" t="s">
        <v>544</v>
      </c>
      <c r="D129" s="110"/>
      <c r="E129" s="77" t="s">
        <v>546</v>
      </c>
      <c r="F129" s="222" t="s">
        <v>177</v>
      </c>
      <c r="G129" s="90"/>
      <c r="H129" s="223"/>
      <c r="I129" s="90"/>
      <c r="J129" s="90"/>
      <c r="K129" s="90" t="s">
        <v>46</v>
      </c>
      <c r="L129" s="90"/>
      <c r="M129" s="90">
        <v>0</v>
      </c>
      <c r="N129" s="90">
        <v>1</v>
      </c>
      <c r="O129" s="90">
        <v>0</v>
      </c>
      <c r="P129" s="91">
        <f>M129+N129+O129</f>
        <v>1</v>
      </c>
      <c r="Q129" s="224" t="s">
        <v>549</v>
      </c>
      <c r="R129" s="91">
        <v>0</v>
      </c>
    </row>
    <row r="130" spans="1:18" ht="33.75">
      <c r="A130" s="388"/>
      <c r="B130" s="70" t="s">
        <v>543</v>
      </c>
      <c r="C130" s="73" t="s">
        <v>545</v>
      </c>
      <c r="D130" s="225" t="s">
        <v>544</v>
      </c>
      <c r="E130" s="77" t="s">
        <v>547</v>
      </c>
      <c r="F130" s="81" t="s">
        <v>548</v>
      </c>
      <c r="G130" s="73"/>
      <c r="H130" s="221"/>
      <c r="I130" s="73"/>
      <c r="J130" s="73"/>
      <c r="K130" s="73"/>
      <c r="L130" s="73" t="s">
        <v>550</v>
      </c>
      <c r="M130" s="73">
        <v>0</v>
      </c>
      <c r="N130" s="73">
        <v>0</v>
      </c>
      <c r="O130" s="73">
        <v>10</v>
      </c>
      <c r="P130" s="74">
        <v>10</v>
      </c>
      <c r="Q130" s="137" t="s">
        <v>706</v>
      </c>
      <c r="R130" s="74">
        <v>10</v>
      </c>
    </row>
    <row r="131" spans="1:18" ht="11.25">
      <c r="A131" s="109"/>
      <c r="B131" s="45"/>
      <c r="C131" s="68"/>
      <c r="D131" s="152"/>
      <c r="E131" s="113"/>
      <c r="F131" s="17" t="s">
        <v>6</v>
      </c>
      <c r="G131" s="111"/>
      <c r="H131" s="111"/>
      <c r="I131" s="111"/>
      <c r="J131" s="111"/>
      <c r="K131" s="163">
        <v>1</v>
      </c>
      <c r="L131" s="163">
        <v>10</v>
      </c>
      <c r="M131" s="163"/>
      <c r="N131" s="163"/>
      <c r="O131" s="163"/>
      <c r="P131" s="163"/>
      <c r="Q131" s="164"/>
      <c r="R131" s="163">
        <f>SUM(R129:R130)</f>
        <v>10</v>
      </c>
    </row>
    <row r="132" spans="1:18" ht="11.25">
      <c r="A132" s="109"/>
      <c r="B132" s="45"/>
      <c r="C132" s="68"/>
      <c r="D132" s="152"/>
      <c r="E132" s="113"/>
      <c r="F132" s="17" t="s">
        <v>231</v>
      </c>
      <c r="G132" s="111"/>
      <c r="H132" s="111"/>
      <c r="I132" s="111"/>
      <c r="J132" s="111"/>
      <c r="K132" s="163">
        <v>0</v>
      </c>
      <c r="L132" s="163">
        <v>10</v>
      </c>
      <c r="M132" s="163"/>
      <c r="N132" s="163"/>
      <c r="O132" s="163"/>
      <c r="P132" s="163"/>
      <c r="Q132" s="164"/>
      <c r="R132" s="163"/>
    </row>
    <row r="133" spans="1:18" ht="12.75">
      <c r="A133" s="124" t="s">
        <v>551</v>
      </c>
      <c r="B133" s="45"/>
      <c r="C133" s="85"/>
      <c r="D133" s="112"/>
      <c r="E133" s="113"/>
      <c r="F133" s="114"/>
      <c r="G133" s="68"/>
      <c r="H133" s="115"/>
      <c r="I133" s="68"/>
      <c r="J133" s="68"/>
      <c r="K133" s="68"/>
      <c r="L133" s="68"/>
      <c r="M133" s="68"/>
      <c r="N133" s="68"/>
      <c r="O133" s="68"/>
      <c r="P133" s="13"/>
      <c r="Q133" s="116"/>
      <c r="R133" s="13"/>
    </row>
    <row r="134" ht="11.25"/>
    <row r="135" spans="1:17" ht="11.25">
      <c r="A135" s="14" t="s">
        <v>218</v>
      </c>
      <c r="F135" s="1"/>
      <c r="Q135" s="1"/>
    </row>
    <row r="136" spans="1:17" ht="12" thickBot="1">
      <c r="A136" s="14" t="s">
        <v>142</v>
      </c>
      <c r="F136" s="1"/>
      <c r="Q136" s="1"/>
    </row>
    <row r="137" spans="1:18" ht="11.25" customHeight="1">
      <c r="A137" s="353" t="s">
        <v>8</v>
      </c>
      <c r="B137" s="315" t="s">
        <v>9</v>
      </c>
      <c r="C137" s="315" t="s">
        <v>10</v>
      </c>
      <c r="D137" s="315" t="s">
        <v>13</v>
      </c>
      <c r="E137" s="338" t="s">
        <v>0</v>
      </c>
      <c r="F137" s="338" t="s">
        <v>11</v>
      </c>
      <c r="G137" s="328" t="s">
        <v>5</v>
      </c>
      <c r="H137" s="325"/>
      <c r="I137" s="325"/>
      <c r="J137" s="325"/>
      <c r="K137" s="325"/>
      <c r="L137" s="340"/>
      <c r="M137" s="324" t="s">
        <v>6</v>
      </c>
      <c r="N137" s="325"/>
      <c r="O137" s="325"/>
      <c r="P137" s="340"/>
      <c r="Q137" s="341" t="s">
        <v>12</v>
      </c>
      <c r="R137" s="313" t="s">
        <v>7</v>
      </c>
    </row>
    <row r="138" spans="1:18" ht="12" thickBot="1">
      <c r="A138" s="354"/>
      <c r="B138" s="316"/>
      <c r="C138" s="316"/>
      <c r="D138" s="316"/>
      <c r="E138" s="339"/>
      <c r="F138" s="339"/>
      <c r="G138" s="43">
        <v>1</v>
      </c>
      <c r="H138" s="15">
        <v>2</v>
      </c>
      <c r="I138" s="15">
        <v>3</v>
      </c>
      <c r="J138" s="15">
        <v>4</v>
      </c>
      <c r="K138" s="15">
        <v>5</v>
      </c>
      <c r="L138" s="15">
        <v>6</v>
      </c>
      <c r="M138" s="15" t="s">
        <v>1</v>
      </c>
      <c r="N138" s="15" t="s">
        <v>2</v>
      </c>
      <c r="O138" s="15" t="s">
        <v>3</v>
      </c>
      <c r="P138" s="16" t="s">
        <v>4</v>
      </c>
      <c r="Q138" s="342"/>
      <c r="R138" s="343"/>
    </row>
    <row r="139" spans="1:18" ht="22.5">
      <c r="A139" s="380" t="s">
        <v>683</v>
      </c>
      <c r="B139" s="295" t="s">
        <v>143</v>
      </c>
      <c r="C139" s="94" t="s">
        <v>301</v>
      </c>
      <c r="D139" s="94" t="s">
        <v>254</v>
      </c>
      <c r="E139" s="71" t="s">
        <v>174</v>
      </c>
      <c r="F139" s="171" t="s">
        <v>177</v>
      </c>
      <c r="G139" s="90" t="s">
        <v>16</v>
      </c>
      <c r="H139" s="90"/>
      <c r="I139" s="90"/>
      <c r="J139" s="90"/>
      <c r="K139" s="90"/>
      <c r="L139" s="90"/>
      <c r="M139" s="90">
        <v>0</v>
      </c>
      <c r="N139" s="90">
        <v>2</v>
      </c>
      <c r="O139" s="90">
        <v>0</v>
      </c>
      <c r="P139" s="91">
        <f>M139+N139+O139</f>
        <v>2</v>
      </c>
      <c r="Q139" s="217" t="s">
        <v>141</v>
      </c>
      <c r="R139" s="91">
        <v>2</v>
      </c>
    </row>
    <row r="140" spans="1:18" s="49" customFormat="1" ht="22.5">
      <c r="A140" s="381"/>
      <c r="B140" s="295" t="s">
        <v>145</v>
      </c>
      <c r="C140" s="94" t="s">
        <v>302</v>
      </c>
      <c r="D140" s="94" t="s">
        <v>254</v>
      </c>
      <c r="E140" s="71" t="s">
        <v>144</v>
      </c>
      <c r="F140" s="218" t="s">
        <v>203</v>
      </c>
      <c r="G140" s="90" t="s">
        <v>81</v>
      </c>
      <c r="H140" s="90"/>
      <c r="I140" s="90"/>
      <c r="J140" s="90"/>
      <c r="K140" s="90"/>
      <c r="L140" s="90"/>
      <c r="M140" s="90">
        <v>0</v>
      </c>
      <c r="N140" s="90">
        <v>0</v>
      </c>
      <c r="O140" s="90">
        <v>2</v>
      </c>
      <c r="P140" s="91">
        <f aca="true" t="shared" si="6" ref="P140:P156">M140+N140+O140</f>
        <v>2</v>
      </c>
      <c r="Q140" s="71" t="s">
        <v>141</v>
      </c>
      <c r="R140" s="91">
        <v>2</v>
      </c>
    </row>
    <row r="141" spans="1:18" s="49" customFormat="1" ht="22.5">
      <c r="A141" s="381"/>
      <c r="B141" s="296" t="s">
        <v>147</v>
      </c>
      <c r="C141" s="70" t="s">
        <v>303</v>
      </c>
      <c r="D141" s="80" t="s">
        <v>349</v>
      </c>
      <c r="E141" s="77" t="s">
        <v>146</v>
      </c>
      <c r="F141" s="69" t="s">
        <v>204</v>
      </c>
      <c r="G141" s="73"/>
      <c r="H141" s="73" t="s">
        <v>81</v>
      </c>
      <c r="I141" s="73"/>
      <c r="J141" s="73"/>
      <c r="K141" s="73"/>
      <c r="L141" s="73"/>
      <c r="M141" s="73">
        <v>0</v>
      </c>
      <c r="N141" s="73">
        <v>0</v>
      </c>
      <c r="O141" s="73">
        <v>2</v>
      </c>
      <c r="P141" s="74">
        <f t="shared" si="6"/>
        <v>2</v>
      </c>
      <c r="Q141" s="77" t="s">
        <v>141</v>
      </c>
      <c r="R141" s="74">
        <v>2</v>
      </c>
    </row>
    <row r="142" spans="1:18" s="49" customFormat="1" ht="22.5">
      <c r="A142" s="381"/>
      <c r="B142" s="295" t="s">
        <v>149</v>
      </c>
      <c r="C142" s="70" t="s">
        <v>304</v>
      </c>
      <c r="D142" s="219" t="s">
        <v>261</v>
      </c>
      <c r="E142" s="81" t="s">
        <v>148</v>
      </c>
      <c r="F142" s="69" t="s">
        <v>181</v>
      </c>
      <c r="G142" s="73"/>
      <c r="H142" s="73"/>
      <c r="I142" s="73" t="s">
        <v>16</v>
      </c>
      <c r="J142" s="73"/>
      <c r="K142" s="73"/>
      <c r="L142" s="73"/>
      <c r="M142" s="73">
        <v>0</v>
      </c>
      <c r="N142" s="73">
        <v>2</v>
      </c>
      <c r="O142" s="73">
        <v>0</v>
      </c>
      <c r="P142" s="74">
        <f t="shared" si="6"/>
        <v>2</v>
      </c>
      <c r="Q142" s="77" t="s">
        <v>141</v>
      </c>
      <c r="R142" s="74">
        <v>3</v>
      </c>
    </row>
    <row r="143" spans="1:18" s="50" customFormat="1" ht="33.75">
      <c r="A143" s="381"/>
      <c r="B143" s="296" t="s">
        <v>152</v>
      </c>
      <c r="C143" s="70" t="s">
        <v>305</v>
      </c>
      <c r="D143" s="80" t="s">
        <v>614</v>
      </c>
      <c r="E143" s="77" t="s">
        <v>150</v>
      </c>
      <c r="F143" s="69" t="s">
        <v>205</v>
      </c>
      <c r="G143" s="73"/>
      <c r="H143" s="73"/>
      <c r="I143" s="73"/>
      <c r="J143" s="73" t="s">
        <v>151</v>
      </c>
      <c r="K143" s="73"/>
      <c r="L143" s="73"/>
      <c r="M143" s="73">
        <v>0</v>
      </c>
      <c r="N143" s="73">
        <v>1</v>
      </c>
      <c r="O143" s="73">
        <v>2</v>
      </c>
      <c r="P143" s="74">
        <f t="shared" si="6"/>
        <v>3</v>
      </c>
      <c r="Q143" s="147" t="s">
        <v>141</v>
      </c>
      <c r="R143" s="74">
        <v>3</v>
      </c>
    </row>
    <row r="144" spans="1:18" s="49" customFormat="1" ht="33.75">
      <c r="A144" s="381"/>
      <c r="B144" s="295" t="s">
        <v>154</v>
      </c>
      <c r="C144" s="70" t="s">
        <v>350</v>
      </c>
      <c r="D144" s="220" t="s">
        <v>351</v>
      </c>
      <c r="E144" s="77" t="s">
        <v>153</v>
      </c>
      <c r="F144" s="69" t="s">
        <v>206</v>
      </c>
      <c r="G144" s="73"/>
      <c r="H144" s="73"/>
      <c r="I144" s="73"/>
      <c r="J144" s="73" t="s">
        <v>25</v>
      </c>
      <c r="K144" s="73"/>
      <c r="L144" s="73"/>
      <c r="M144" s="73">
        <v>0</v>
      </c>
      <c r="N144" s="73">
        <v>0</v>
      </c>
      <c r="O144" s="73">
        <v>3</v>
      </c>
      <c r="P144" s="74">
        <f t="shared" si="6"/>
        <v>3</v>
      </c>
      <c r="Q144" s="77" t="s">
        <v>141</v>
      </c>
      <c r="R144" s="74">
        <v>3</v>
      </c>
    </row>
    <row r="145" spans="1:18" s="49" customFormat="1" ht="22.5">
      <c r="A145" s="381"/>
      <c r="B145" s="296" t="s">
        <v>156</v>
      </c>
      <c r="C145" s="70" t="s">
        <v>306</v>
      </c>
      <c r="D145" s="70" t="s">
        <v>264</v>
      </c>
      <c r="E145" s="77" t="s">
        <v>155</v>
      </c>
      <c r="F145" s="69" t="s">
        <v>184</v>
      </c>
      <c r="G145" s="73"/>
      <c r="H145" s="73"/>
      <c r="I145" s="73"/>
      <c r="J145" s="73" t="s">
        <v>16</v>
      </c>
      <c r="K145" s="73"/>
      <c r="L145" s="73"/>
      <c r="M145" s="73">
        <v>0</v>
      </c>
      <c r="N145" s="73">
        <v>2</v>
      </c>
      <c r="O145" s="73">
        <v>0</v>
      </c>
      <c r="P145" s="74">
        <f t="shared" si="6"/>
        <v>2</v>
      </c>
      <c r="Q145" s="77" t="s">
        <v>141</v>
      </c>
      <c r="R145" s="74">
        <v>3</v>
      </c>
    </row>
    <row r="146" spans="1:18" s="49" customFormat="1" ht="22.5">
      <c r="A146" s="381"/>
      <c r="B146" s="295" t="s">
        <v>158</v>
      </c>
      <c r="C146" s="73" t="s">
        <v>307</v>
      </c>
      <c r="D146" s="110" t="s">
        <v>263</v>
      </c>
      <c r="E146" s="77" t="s">
        <v>157</v>
      </c>
      <c r="F146" s="69" t="s">
        <v>183</v>
      </c>
      <c r="G146" s="73"/>
      <c r="H146" s="73"/>
      <c r="I146" s="69"/>
      <c r="J146" s="73" t="s">
        <v>16</v>
      </c>
      <c r="K146" s="73"/>
      <c r="L146" s="73"/>
      <c r="M146" s="73">
        <v>0</v>
      </c>
      <c r="N146" s="73">
        <v>2</v>
      </c>
      <c r="O146" s="73">
        <v>0</v>
      </c>
      <c r="P146" s="74">
        <f t="shared" si="6"/>
        <v>2</v>
      </c>
      <c r="Q146" s="77" t="s">
        <v>141</v>
      </c>
      <c r="R146" s="74">
        <v>2</v>
      </c>
    </row>
    <row r="147" spans="1:18" s="49" customFormat="1" ht="22.5">
      <c r="A147" s="381"/>
      <c r="B147" s="296" t="s">
        <v>160</v>
      </c>
      <c r="C147" s="70" t="s">
        <v>308</v>
      </c>
      <c r="D147" s="159" t="s">
        <v>272</v>
      </c>
      <c r="E147" s="77" t="s">
        <v>159</v>
      </c>
      <c r="F147" s="69" t="s">
        <v>213</v>
      </c>
      <c r="G147" s="73"/>
      <c r="H147" s="73"/>
      <c r="I147" s="73"/>
      <c r="J147" s="73" t="s">
        <v>81</v>
      </c>
      <c r="K147" s="73"/>
      <c r="L147" s="73"/>
      <c r="M147" s="73">
        <v>0</v>
      </c>
      <c r="N147" s="73">
        <v>0</v>
      </c>
      <c r="O147" s="73">
        <v>2</v>
      </c>
      <c r="P147" s="74">
        <f t="shared" si="6"/>
        <v>2</v>
      </c>
      <c r="Q147" s="69" t="s">
        <v>141</v>
      </c>
      <c r="R147" s="74">
        <v>2</v>
      </c>
    </row>
    <row r="148" spans="1:18" s="49" customFormat="1" ht="45">
      <c r="A148" s="381"/>
      <c r="B148" s="295" t="s">
        <v>162</v>
      </c>
      <c r="C148" s="70" t="s">
        <v>309</v>
      </c>
      <c r="D148" s="80" t="s">
        <v>709</v>
      </c>
      <c r="E148" s="77" t="s">
        <v>161</v>
      </c>
      <c r="F148" s="69" t="s">
        <v>219</v>
      </c>
      <c r="G148" s="73"/>
      <c r="H148" s="73"/>
      <c r="I148" s="73"/>
      <c r="J148" s="73" t="s">
        <v>34</v>
      </c>
      <c r="K148" s="73"/>
      <c r="L148" s="73"/>
      <c r="M148" s="73">
        <v>3</v>
      </c>
      <c r="N148" s="73">
        <v>0</v>
      </c>
      <c r="O148" s="73">
        <v>0</v>
      </c>
      <c r="P148" s="74">
        <f>M148+N148+O148</f>
        <v>3</v>
      </c>
      <c r="Q148" s="69" t="s">
        <v>140</v>
      </c>
      <c r="R148" s="74">
        <v>4</v>
      </c>
    </row>
    <row r="149" spans="1:18" s="49" customFormat="1" ht="45">
      <c r="A149" s="381"/>
      <c r="B149" s="296" t="s">
        <v>165</v>
      </c>
      <c r="C149" s="70" t="s">
        <v>310</v>
      </c>
      <c r="D149" s="219" t="s">
        <v>309</v>
      </c>
      <c r="E149" s="77" t="s">
        <v>163</v>
      </c>
      <c r="F149" s="69" t="s">
        <v>219</v>
      </c>
      <c r="G149" s="73"/>
      <c r="H149" s="73"/>
      <c r="I149" s="73"/>
      <c r="J149" s="73" t="s">
        <v>164</v>
      </c>
      <c r="K149" s="73"/>
      <c r="L149" s="73"/>
      <c r="M149" s="73">
        <v>0</v>
      </c>
      <c r="N149" s="73">
        <v>3</v>
      </c>
      <c r="O149" s="73">
        <v>0</v>
      </c>
      <c r="P149" s="74">
        <f>M149+N149+O149</f>
        <v>3</v>
      </c>
      <c r="Q149" s="77" t="s">
        <v>141</v>
      </c>
      <c r="R149" s="74">
        <v>4</v>
      </c>
    </row>
    <row r="150" spans="1:18" s="49" customFormat="1" ht="33.75">
      <c r="A150" s="381"/>
      <c r="B150" s="295" t="s">
        <v>167</v>
      </c>
      <c r="C150" s="73" t="s">
        <v>311</v>
      </c>
      <c r="D150" s="110" t="s">
        <v>312</v>
      </c>
      <c r="E150" s="77" t="s">
        <v>116</v>
      </c>
      <c r="F150" s="88" t="s">
        <v>195</v>
      </c>
      <c r="G150" s="73"/>
      <c r="H150" s="73"/>
      <c r="I150" s="221"/>
      <c r="J150" s="73"/>
      <c r="K150" s="73" t="s">
        <v>25</v>
      </c>
      <c r="L150" s="73"/>
      <c r="M150" s="73">
        <v>0</v>
      </c>
      <c r="N150" s="73">
        <v>0</v>
      </c>
      <c r="O150" s="73">
        <v>3</v>
      </c>
      <c r="P150" s="74">
        <f>M150+N150+O150</f>
        <v>3</v>
      </c>
      <c r="Q150" s="147" t="s">
        <v>141</v>
      </c>
      <c r="R150" s="74">
        <v>3</v>
      </c>
    </row>
    <row r="151" spans="1:18" s="49" customFormat="1" ht="22.5">
      <c r="A151" s="381"/>
      <c r="B151" s="296" t="s">
        <v>168</v>
      </c>
      <c r="C151" s="73" t="s">
        <v>313</v>
      </c>
      <c r="D151" s="110" t="s">
        <v>314</v>
      </c>
      <c r="E151" s="77" t="s">
        <v>166</v>
      </c>
      <c r="F151" s="69" t="s">
        <v>192</v>
      </c>
      <c r="G151" s="73"/>
      <c r="H151" s="73"/>
      <c r="I151" s="73"/>
      <c r="J151" s="73"/>
      <c r="K151" s="73"/>
      <c r="L151" s="73" t="s">
        <v>81</v>
      </c>
      <c r="M151" s="73">
        <v>0</v>
      </c>
      <c r="N151" s="73">
        <v>0</v>
      </c>
      <c r="O151" s="73">
        <v>2</v>
      </c>
      <c r="P151" s="74">
        <f t="shared" si="6"/>
        <v>2</v>
      </c>
      <c r="Q151" s="77" t="s">
        <v>141</v>
      </c>
      <c r="R151" s="74">
        <v>2</v>
      </c>
    </row>
    <row r="152" spans="1:18" s="49" customFormat="1" ht="11.25">
      <c r="A152" s="381"/>
      <c r="B152" s="295" t="s">
        <v>170</v>
      </c>
      <c r="C152" s="70" t="s">
        <v>315</v>
      </c>
      <c r="D152" s="70" t="s">
        <v>266</v>
      </c>
      <c r="E152" s="77" t="s">
        <v>225</v>
      </c>
      <c r="F152" s="69" t="s">
        <v>186</v>
      </c>
      <c r="G152" s="73"/>
      <c r="H152" s="73"/>
      <c r="I152" s="73"/>
      <c r="J152" s="73"/>
      <c r="K152" s="73"/>
      <c r="L152" s="73" t="s">
        <v>22</v>
      </c>
      <c r="M152" s="73">
        <v>2</v>
      </c>
      <c r="N152" s="73">
        <v>0</v>
      </c>
      <c r="O152" s="73">
        <v>0</v>
      </c>
      <c r="P152" s="74">
        <f t="shared" si="6"/>
        <v>2</v>
      </c>
      <c r="Q152" s="69" t="s">
        <v>140</v>
      </c>
      <c r="R152" s="74">
        <v>4</v>
      </c>
    </row>
    <row r="153" spans="1:18" s="49" customFormat="1" ht="11.25">
      <c r="A153" s="381"/>
      <c r="B153" s="295"/>
      <c r="C153" s="70" t="s">
        <v>707</v>
      </c>
      <c r="D153" s="70" t="s">
        <v>266</v>
      </c>
      <c r="E153" s="77" t="s">
        <v>708</v>
      </c>
      <c r="F153" s="69" t="s">
        <v>186</v>
      </c>
      <c r="G153" s="73"/>
      <c r="H153" s="73"/>
      <c r="I153" s="73"/>
      <c r="J153" s="73"/>
      <c r="K153" s="73"/>
      <c r="L153" s="73" t="s">
        <v>81</v>
      </c>
      <c r="M153" s="73">
        <v>0</v>
      </c>
      <c r="N153" s="73">
        <v>0</v>
      </c>
      <c r="O153" s="73">
        <v>2</v>
      </c>
      <c r="P153" s="74">
        <f t="shared" si="6"/>
        <v>2</v>
      </c>
      <c r="Q153" s="69" t="s">
        <v>549</v>
      </c>
      <c r="R153" s="74">
        <v>0</v>
      </c>
    </row>
    <row r="154" spans="1:18" s="49" customFormat="1" ht="22.5">
      <c r="A154" s="381"/>
      <c r="B154" s="296" t="s">
        <v>172</v>
      </c>
      <c r="C154" s="73" t="s">
        <v>316</v>
      </c>
      <c r="D154" s="73" t="s">
        <v>323</v>
      </c>
      <c r="E154" s="77" t="s">
        <v>169</v>
      </c>
      <c r="F154" s="77" t="s">
        <v>188</v>
      </c>
      <c r="G154" s="73"/>
      <c r="H154" s="73"/>
      <c r="I154" s="73"/>
      <c r="J154" s="73"/>
      <c r="K154" s="73"/>
      <c r="L154" s="73" t="s">
        <v>16</v>
      </c>
      <c r="M154" s="73">
        <v>0</v>
      </c>
      <c r="N154" s="73">
        <v>2</v>
      </c>
      <c r="O154" s="73">
        <v>0</v>
      </c>
      <c r="P154" s="74">
        <f t="shared" si="6"/>
        <v>2</v>
      </c>
      <c r="Q154" s="77" t="s">
        <v>141</v>
      </c>
      <c r="R154" s="74">
        <v>2</v>
      </c>
    </row>
    <row r="155" spans="1:18" s="49" customFormat="1" ht="22.5">
      <c r="A155" s="381"/>
      <c r="B155" s="295" t="s">
        <v>222</v>
      </c>
      <c r="C155" s="73" t="s">
        <v>317</v>
      </c>
      <c r="D155" s="73" t="s">
        <v>298</v>
      </c>
      <c r="E155" s="77" t="s">
        <v>171</v>
      </c>
      <c r="F155" s="69" t="s">
        <v>202</v>
      </c>
      <c r="G155" s="73"/>
      <c r="H155" s="73"/>
      <c r="I155" s="73"/>
      <c r="J155" s="69"/>
      <c r="K155" s="73"/>
      <c r="L155" s="73" t="s">
        <v>16</v>
      </c>
      <c r="M155" s="73">
        <v>0</v>
      </c>
      <c r="N155" s="73">
        <v>2</v>
      </c>
      <c r="O155" s="73">
        <v>0</v>
      </c>
      <c r="P155" s="74">
        <f t="shared" si="6"/>
        <v>2</v>
      </c>
      <c r="Q155" s="77" t="s">
        <v>141</v>
      </c>
      <c r="R155" s="74">
        <v>2</v>
      </c>
    </row>
    <row r="156" spans="1:18" s="49" customFormat="1" ht="23.25" thickBot="1">
      <c r="A156" s="382"/>
      <c r="B156" s="296" t="s">
        <v>223</v>
      </c>
      <c r="C156" s="70" t="s">
        <v>318</v>
      </c>
      <c r="D156" s="70" t="s">
        <v>311</v>
      </c>
      <c r="E156" s="77" t="s">
        <v>173</v>
      </c>
      <c r="F156" s="69" t="s">
        <v>207</v>
      </c>
      <c r="G156" s="73"/>
      <c r="H156" s="73"/>
      <c r="I156" s="73"/>
      <c r="J156" s="73"/>
      <c r="K156" s="73"/>
      <c r="L156" s="73" t="s">
        <v>81</v>
      </c>
      <c r="M156" s="73">
        <v>0</v>
      </c>
      <c r="N156" s="73">
        <v>0</v>
      </c>
      <c r="O156" s="73">
        <v>2</v>
      </c>
      <c r="P156" s="74">
        <f t="shared" si="6"/>
        <v>2</v>
      </c>
      <c r="Q156" s="77" t="s">
        <v>141</v>
      </c>
      <c r="R156" s="74">
        <v>1</v>
      </c>
    </row>
    <row r="157" spans="1:19" s="111" customFormat="1" ht="11.25">
      <c r="A157" s="153" t="s">
        <v>175</v>
      </c>
      <c r="B157" s="290"/>
      <c r="C157" s="290"/>
      <c r="D157" s="290"/>
      <c r="E157" s="291"/>
      <c r="F157" s="292"/>
      <c r="G157" s="293"/>
      <c r="H157" s="293"/>
      <c r="I157" s="293"/>
      <c r="J157" s="293"/>
      <c r="K157" s="293"/>
      <c r="L157" s="293"/>
      <c r="M157" s="293"/>
      <c r="N157" s="293"/>
      <c r="O157" s="293"/>
      <c r="P157" s="294"/>
      <c r="Q157" s="291"/>
      <c r="R157" s="294"/>
      <c r="S157" s="49"/>
    </row>
    <row r="158" spans="1:19" ht="11.25">
      <c r="A158" s="1" t="s">
        <v>643</v>
      </c>
      <c r="B158" s="126"/>
      <c r="C158" s="126"/>
      <c r="D158" s="126"/>
      <c r="E158" s="144"/>
      <c r="F158" s="154">
        <f>55-R158</f>
        <v>11</v>
      </c>
      <c r="G158" s="49" t="s">
        <v>431</v>
      </c>
      <c r="H158" s="49" t="s">
        <v>432</v>
      </c>
      <c r="I158" s="155"/>
      <c r="J158" s="49"/>
      <c r="K158" s="277">
        <v>0</v>
      </c>
      <c r="L158" s="278"/>
      <c r="M158" s="278"/>
      <c r="N158" s="278"/>
      <c r="O158" s="278"/>
      <c r="P158" s="278"/>
      <c r="Q158" s="279"/>
      <c r="R158" s="277">
        <f>SUM(R139:R156)</f>
        <v>44</v>
      </c>
      <c r="S158" s="111"/>
    </row>
    <row r="159" spans="2:17" ht="11.25">
      <c r="B159" s="45"/>
      <c r="C159" s="45"/>
      <c r="D159" s="45"/>
      <c r="E159" s="46"/>
      <c r="F159" s="47"/>
      <c r="G159" s="47"/>
      <c r="H159" s="47"/>
      <c r="I159" s="47"/>
      <c r="J159" s="47"/>
      <c r="K159" s="47"/>
      <c r="L159" s="48"/>
      <c r="M159" s="48"/>
      <c r="N159" s="48"/>
      <c r="O159" s="5"/>
      <c r="P159" s="13"/>
      <c r="Q159" s="1"/>
    </row>
    <row r="160" spans="2:19" s="297" customFormat="1" ht="11.25">
      <c r="B160" s="26"/>
      <c r="C160" s="26"/>
      <c r="D160" s="26"/>
      <c r="E160" s="27"/>
      <c r="F160" s="2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7"/>
      <c r="R160" s="1"/>
      <c r="S160" s="1"/>
    </row>
    <row r="161" spans="2:17" s="58" customFormat="1" ht="11.25">
      <c r="B161" s="26"/>
      <c r="C161" s="26"/>
      <c r="D161" s="26"/>
      <c r="E161" s="51"/>
      <c r="F161" s="51"/>
      <c r="Q161" s="51"/>
    </row>
    <row r="162" spans="1:5" s="58" customFormat="1" ht="11.25">
      <c r="A162" s="14" t="s">
        <v>670</v>
      </c>
      <c r="B162" s="26"/>
      <c r="C162" s="26"/>
      <c r="D162" s="26"/>
      <c r="E162" s="51"/>
    </row>
    <row r="163" spans="1:6" s="58" customFormat="1" ht="12" thickBot="1">
      <c r="A163" s="14" t="s">
        <v>369</v>
      </c>
      <c r="B163" s="26"/>
      <c r="C163" s="26"/>
      <c r="D163" s="26"/>
      <c r="E163" s="51"/>
      <c r="F163" s="58" t="s">
        <v>370</v>
      </c>
    </row>
    <row r="164" spans="1:18" s="58" customFormat="1" ht="11.25">
      <c r="A164" s="334" t="s">
        <v>8</v>
      </c>
      <c r="B164" s="315" t="s">
        <v>9</v>
      </c>
      <c r="C164" s="315" t="s">
        <v>10</v>
      </c>
      <c r="D164" s="315" t="s">
        <v>13</v>
      </c>
      <c r="E164" s="317" t="s">
        <v>0</v>
      </c>
      <c r="F164" s="319" t="s">
        <v>11</v>
      </c>
      <c r="G164" s="328" t="s">
        <v>5</v>
      </c>
      <c r="H164" s="325"/>
      <c r="I164" s="325"/>
      <c r="J164" s="325"/>
      <c r="K164" s="325"/>
      <c r="L164" s="325"/>
      <c r="M164" s="324" t="s">
        <v>6</v>
      </c>
      <c r="N164" s="325"/>
      <c r="O164" s="325"/>
      <c r="P164" s="325"/>
      <c r="Q164" s="326" t="s">
        <v>12</v>
      </c>
      <c r="R164" s="313" t="s">
        <v>7</v>
      </c>
    </row>
    <row r="165" spans="1:18" s="58" customFormat="1" ht="12" thickBot="1">
      <c r="A165" s="335"/>
      <c r="B165" s="336"/>
      <c r="C165" s="316"/>
      <c r="D165" s="316"/>
      <c r="E165" s="318"/>
      <c r="F165" s="320"/>
      <c r="G165" s="43">
        <v>1</v>
      </c>
      <c r="H165" s="15">
        <v>2</v>
      </c>
      <c r="I165" s="15">
        <v>3</v>
      </c>
      <c r="J165" s="15">
        <v>4</v>
      </c>
      <c r="K165" s="15">
        <v>5</v>
      </c>
      <c r="L165" s="15">
        <v>6</v>
      </c>
      <c r="M165" s="15" t="s">
        <v>1</v>
      </c>
      <c r="N165" s="15" t="s">
        <v>2</v>
      </c>
      <c r="O165" s="15" t="s">
        <v>3</v>
      </c>
      <c r="P165" s="16" t="s">
        <v>4</v>
      </c>
      <c r="Q165" s="327"/>
      <c r="R165" s="314"/>
    </row>
    <row r="166" spans="1:19" s="58" customFormat="1" ht="22.5">
      <c r="A166" s="380" t="s">
        <v>684</v>
      </c>
      <c r="B166" s="295" t="s">
        <v>371</v>
      </c>
      <c r="C166" s="94" t="s">
        <v>301</v>
      </c>
      <c r="D166" s="185" t="s">
        <v>254</v>
      </c>
      <c r="E166" s="71" t="s">
        <v>174</v>
      </c>
      <c r="F166" s="186" t="s">
        <v>177</v>
      </c>
      <c r="G166" s="90" t="s">
        <v>16</v>
      </c>
      <c r="H166" s="90"/>
      <c r="I166" s="90"/>
      <c r="J166" s="90"/>
      <c r="K166" s="90"/>
      <c r="L166" s="90"/>
      <c r="M166" s="90">
        <v>0</v>
      </c>
      <c r="N166" s="90">
        <v>2</v>
      </c>
      <c r="O166" s="90">
        <v>0</v>
      </c>
      <c r="P166" s="91">
        <f aca="true" t="shared" si="7" ref="P166:P187">M166+N166+O166</f>
        <v>2</v>
      </c>
      <c r="Q166" s="171" t="s">
        <v>141</v>
      </c>
      <c r="R166" s="91">
        <v>2</v>
      </c>
      <c r="S166" s="58" t="s">
        <v>673</v>
      </c>
    </row>
    <row r="167" spans="1:19" s="76" customFormat="1" ht="22.5">
      <c r="A167" s="381"/>
      <c r="B167" s="296" t="s">
        <v>372</v>
      </c>
      <c r="C167" s="70" t="s">
        <v>302</v>
      </c>
      <c r="D167" s="159" t="s">
        <v>301</v>
      </c>
      <c r="E167" s="71" t="s">
        <v>144</v>
      </c>
      <c r="F167" s="72" t="s">
        <v>203</v>
      </c>
      <c r="G167" s="73" t="s">
        <v>81</v>
      </c>
      <c r="H167" s="73"/>
      <c r="I167" s="73"/>
      <c r="J167" s="73"/>
      <c r="K167" s="73"/>
      <c r="L167" s="73"/>
      <c r="M167" s="73">
        <v>0</v>
      </c>
      <c r="N167" s="73">
        <v>0</v>
      </c>
      <c r="O167" s="73">
        <v>2</v>
      </c>
      <c r="P167" s="74">
        <f t="shared" si="7"/>
        <v>2</v>
      </c>
      <c r="Q167" s="125" t="s">
        <v>141</v>
      </c>
      <c r="R167" s="74">
        <v>2</v>
      </c>
      <c r="S167" s="58" t="s">
        <v>673</v>
      </c>
    </row>
    <row r="168" spans="1:19" s="76" customFormat="1" ht="22.5">
      <c r="A168" s="381"/>
      <c r="B168" s="295" t="s">
        <v>373</v>
      </c>
      <c r="C168" s="70" t="s">
        <v>612</v>
      </c>
      <c r="D168" s="159" t="s">
        <v>265</v>
      </c>
      <c r="E168" s="77" t="s">
        <v>374</v>
      </c>
      <c r="F168" s="78" t="s">
        <v>185</v>
      </c>
      <c r="G168" s="73"/>
      <c r="H168" s="73" t="s">
        <v>16</v>
      </c>
      <c r="I168" s="73"/>
      <c r="J168" s="73"/>
      <c r="K168" s="73"/>
      <c r="L168" s="73"/>
      <c r="M168" s="73">
        <v>0</v>
      </c>
      <c r="N168" s="73">
        <v>2</v>
      </c>
      <c r="O168" s="73">
        <v>0</v>
      </c>
      <c r="P168" s="74">
        <f t="shared" si="7"/>
        <v>2</v>
      </c>
      <c r="Q168" s="125" t="s">
        <v>141</v>
      </c>
      <c r="R168" s="74">
        <v>2</v>
      </c>
      <c r="S168" s="58" t="s">
        <v>673</v>
      </c>
    </row>
    <row r="169" spans="1:19" s="79" customFormat="1" ht="22.5">
      <c r="A169" s="381"/>
      <c r="B169" s="296" t="s">
        <v>375</v>
      </c>
      <c r="C169" s="70" t="s">
        <v>613</v>
      </c>
      <c r="D169" s="159" t="s">
        <v>266</v>
      </c>
      <c r="E169" s="77" t="s">
        <v>376</v>
      </c>
      <c r="F169" s="72" t="s">
        <v>186</v>
      </c>
      <c r="G169" s="73"/>
      <c r="H169" s="73" t="s">
        <v>16</v>
      </c>
      <c r="I169" s="73"/>
      <c r="J169" s="73"/>
      <c r="K169" s="73"/>
      <c r="L169" s="73"/>
      <c r="M169" s="73">
        <v>0</v>
      </c>
      <c r="N169" s="73">
        <v>2</v>
      </c>
      <c r="O169" s="73">
        <v>0</v>
      </c>
      <c r="P169" s="74">
        <f t="shared" si="7"/>
        <v>2</v>
      </c>
      <c r="Q169" s="78" t="s">
        <v>141</v>
      </c>
      <c r="R169" s="74">
        <v>2</v>
      </c>
      <c r="S169" s="58" t="s">
        <v>673</v>
      </c>
    </row>
    <row r="170" spans="1:19" s="76" customFormat="1" ht="22.5">
      <c r="A170" s="381"/>
      <c r="B170" s="295" t="s">
        <v>377</v>
      </c>
      <c r="C170" s="70" t="s">
        <v>303</v>
      </c>
      <c r="D170" s="159" t="s">
        <v>349</v>
      </c>
      <c r="E170" s="77" t="s">
        <v>146</v>
      </c>
      <c r="F170" s="72" t="s">
        <v>204</v>
      </c>
      <c r="G170" s="73"/>
      <c r="H170" s="73" t="s">
        <v>81</v>
      </c>
      <c r="I170" s="73"/>
      <c r="J170" s="73"/>
      <c r="K170" s="73"/>
      <c r="L170" s="73"/>
      <c r="M170" s="73">
        <v>0</v>
      </c>
      <c r="N170" s="73">
        <v>0</v>
      </c>
      <c r="O170" s="73">
        <v>2</v>
      </c>
      <c r="P170" s="74">
        <f t="shared" si="7"/>
        <v>2</v>
      </c>
      <c r="Q170" s="125" t="s">
        <v>141</v>
      </c>
      <c r="R170" s="74">
        <v>2</v>
      </c>
      <c r="S170" s="58" t="s">
        <v>673</v>
      </c>
    </row>
    <row r="171" spans="1:19" s="76" customFormat="1" ht="22.5">
      <c r="A171" s="381"/>
      <c r="B171" s="296" t="s">
        <v>378</v>
      </c>
      <c r="C171" s="70" t="s">
        <v>304</v>
      </c>
      <c r="D171" s="159" t="s">
        <v>261</v>
      </c>
      <c r="E171" s="81" t="s">
        <v>148</v>
      </c>
      <c r="F171" s="72" t="s">
        <v>181</v>
      </c>
      <c r="G171" s="73"/>
      <c r="H171" s="73"/>
      <c r="I171" s="73" t="s">
        <v>16</v>
      </c>
      <c r="J171" s="73"/>
      <c r="K171" s="73"/>
      <c r="L171" s="73"/>
      <c r="M171" s="73">
        <v>0</v>
      </c>
      <c r="N171" s="73">
        <v>2</v>
      </c>
      <c r="O171" s="73">
        <v>0</v>
      </c>
      <c r="P171" s="74">
        <f t="shared" si="7"/>
        <v>2</v>
      </c>
      <c r="Q171" s="125" t="s">
        <v>141</v>
      </c>
      <c r="R171" s="74">
        <v>3</v>
      </c>
      <c r="S171" s="58" t="s">
        <v>673</v>
      </c>
    </row>
    <row r="172" spans="1:19" s="58" customFormat="1" ht="22.5">
      <c r="A172" s="381"/>
      <c r="B172" s="295" t="s">
        <v>379</v>
      </c>
      <c r="C172" s="70" t="s">
        <v>615</v>
      </c>
      <c r="D172" s="80" t="s">
        <v>616</v>
      </c>
      <c r="E172" s="81" t="s">
        <v>380</v>
      </c>
      <c r="F172" s="78" t="s">
        <v>617</v>
      </c>
      <c r="G172" s="73"/>
      <c r="H172" s="73"/>
      <c r="I172" s="73" t="s">
        <v>34</v>
      </c>
      <c r="J172" s="73"/>
      <c r="K172" s="73"/>
      <c r="L172" s="73"/>
      <c r="M172" s="73">
        <v>3</v>
      </c>
      <c r="N172" s="73">
        <v>0</v>
      </c>
      <c r="O172" s="73">
        <v>0</v>
      </c>
      <c r="P172" s="74">
        <f t="shared" si="7"/>
        <v>3</v>
      </c>
      <c r="Q172" s="125" t="s">
        <v>140</v>
      </c>
      <c r="R172" s="74">
        <v>3</v>
      </c>
      <c r="S172" s="58" t="s">
        <v>673</v>
      </c>
    </row>
    <row r="173" spans="1:19" s="58" customFormat="1" ht="22.5">
      <c r="A173" s="381"/>
      <c r="B173" s="296" t="s">
        <v>381</v>
      </c>
      <c r="C173" s="70" t="s">
        <v>618</v>
      </c>
      <c r="D173" s="159" t="s">
        <v>615</v>
      </c>
      <c r="E173" s="81" t="s">
        <v>382</v>
      </c>
      <c r="F173" s="78" t="s">
        <v>617</v>
      </c>
      <c r="G173" s="73"/>
      <c r="H173" s="73"/>
      <c r="I173" s="73" t="s">
        <v>164</v>
      </c>
      <c r="J173" s="73"/>
      <c r="K173" s="73"/>
      <c r="L173" s="73"/>
      <c r="M173" s="73">
        <v>0</v>
      </c>
      <c r="N173" s="73">
        <v>3</v>
      </c>
      <c r="O173" s="73">
        <v>0</v>
      </c>
      <c r="P173" s="74">
        <f t="shared" si="7"/>
        <v>3</v>
      </c>
      <c r="Q173" s="125" t="s">
        <v>141</v>
      </c>
      <c r="R173" s="74">
        <v>3</v>
      </c>
      <c r="S173" s="58" t="s">
        <v>673</v>
      </c>
    </row>
    <row r="174" spans="1:19" s="58" customFormat="1" ht="22.5">
      <c r="A174" s="381"/>
      <c r="B174" s="296" t="s">
        <v>383</v>
      </c>
      <c r="C174" s="70" t="s">
        <v>619</v>
      </c>
      <c r="D174" s="80" t="s">
        <v>620</v>
      </c>
      <c r="E174" s="81" t="s">
        <v>384</v>
      </c>
      <c r="F174" s="78" t="s">
        <v>621</v>
      </c>
      <c r="G174" s="73"/>
      <c r="H174" s="73"/>
      <c r="I174" s="73" t="s">
        <v>22</v>
      </c>
      <c r="J174" s="73"/>
      <c r="K174" s="73"/>
      <c r="L174" s="73"/>
      <c r="M174" s="73">
        <v>2</v>
      </c>
      <c r="N174" s="73">
        <v>0</v>
      </c>
      <c r="O174" s="73">
        <v>0</v>
      </c>
      <c r="P174" s="74">
        <f t="shared" si="7"/>
        <v>2</v>
      </c>
      <c r="Q174" s="125" t="s">
        <v>140</v>
      </c>
      <c r="R174" s="74">
        <v>2</v>
      </c>
      <c r="S174" s="58" t="s">
        <v>673</v>
      </c>
    </row>
    <row r="175" spans="1:19" s="58" customFormat="1" ht="22.5">
      <c r="A175" s="381"/>
      <c r="B175" s="296" t="s">
        <v>385</v>
      </c>
      <c r="C175" s="70" t="s">
        <v>622</v>
      </c>
      <c r="D175" s="159" t="s">
        <v>619</v>
      </c>
      <c r="E175" s="81" t="s">
        <v>386</v>
      </c>
      <c r="F175" s="78" t="s">
        <v>621</v>
      </c>
      <c r="G175" s="73"/>
      <c r="H175" s="73"/>
      <c r="I175" s="73" t="s">
        <v>16</v>
      </c>
      <c r="J175" s="73"/>
      <c r="K175" s="73"/>
      <c r="L175" s="73"/>
      <c r="M175" s="73">
        <v>0</v>
      </c>
      <c r="N175" s="73">
        <v>2</v>
      </c>
      <c r="O175" s="73">
        <v>0</v>
      </c>
      <c r="P175" s="74">
        <f t="shared" si="7"/>
        <v>2</v>
      </c>
      <c r="Q175" s="125" t="s">
        <v>141</v>
      </c>
      <c r="R175" s="74">
        <v>2</v>
      </c>
      <c r="S175" s="58" t="s">
        <v>673</v>
      </c>
    </row>
    <row r="176" spans="1:19" s="58" customFormat="1" ht="11.25">
      <c r="A176" s="381"/>
      <c r="B176" s="296" t="s">
        <v>387</v>
      </c>
      <c r="C176" s="70" t="s">
        <v>623</v>
      </c>
      <c r="D176" s="80" t="s">
        <v>619</v>
      </c>
      <c r="E176" s="81" t="s">
        <v>388</v>
      </c>
      <c r="F176" s="78" t="s">
        <v>624</v>
      </c>
      <c r="G176" s="73"/>
      <c r="H176" s="73"/>
      <c r="I176" s="73"/>
      <c r="J176" s="73" t="s">
        <v>22</v>
      </c>
      <c r="K176" s="73"/>
      <c r="L176" s="73"/>
      <c r="M176" s="73">
        <v>2</v>
      </c>
      <c r="N176" s="73">
        <v>0</v>
      </c>
      <c r="O176" s="73">
        <v>0</v>
      </c>
      <c r="P176" s="74">
        <f t="shared" si="7"/>
        <v>2</v>
      </c>
      <c r="Q176" s="125" t="s">
        <v>140</v>
      </c>
      <c r="R176" s="74">
        <v>2</v>
      </c>
      <c r="S176" s="58" t="s">
        <v>673</v>
      </c>
    </row>
    <row r="177" spans="1:19" s="58" customFormat="1" ht="22.5">
      <c r="A177" s="381"/>
      <c r="B177" s="296" t="s">
        <v>389</v>
      </c>
      <c r="C177" s="70" t="s">
        <v>625</v>
      </c>
      <c r="D177" s="80" t="s">
        <v>629</v>
      </c>
      <c r="E177" s="77" t="s">
        <v>626</v>
      </c>
      <c r="F177" s="78" t="s">
        <v>628</v>
      </c>
      <c r="G177" s="73"/>
      <c r="H177" s="73"/>
      <c r="I177" s="73"/>
      <c r="J177" s="73" t="s">
        <v>391</v>
      </c>
      <c r="K177" s="73"/>
      <c r="L177" s="73"/>
      <c r="M177" s="73">
        <v>4</v>
      </c>
      <c r="N177" s="73">
        <v>0</v>
      </c>
      <c r="O177" s="73">
        <v>0</v>
      </c>
      <c r="P177" s="74">
        <f t="shared" si="7"/>
        <v>4</v>
      </c>
      <c r="Q177" s="125" t="s">
        <v>140</v>
      </c>
      <c r="R177" s="74">
        <v>4</v>
      </c>
      <c r="S177" s="58" t="s">
        <v>673</v>
      </c>
    </row>
    <row r="178" spans="1:19" s="82" customFormat="1" ht="22.5">
      <c r="A178" s="381"/>
      <c r="B178" s="296" t="s">
        <v>390</v>
      </c>
      <c r="C178" s="70" t="s">
        <v>630</v>
      </c>
      <c r="D178" s="159" t="s">
        <v>625</v>
      </c>
      <c r="E178" s="77" t="s">
        <v>627</v>
      </c>
      <c r="F178" s="78" t="s">
        <v>628</v>
      </c>
      <c r="G178" s="73"/>
      <c r="H178" s="73"/>
      <c r="I178" s="73"/>
      <c r="J178" s="73" t="s">
        <v>16</v>
      </c>
      <c r="K178" s="73"/>
      <c r="L178" s="73"/>
      <c r="M178" s="73">
        <v>0</v>
      </c>
      <c r="N178" s="73">
        <v>2</v>
      </c>
      <c r="O178" s="73">
        <v>0</v>
      </c>
      <c r="P178" s="74">
        <f t="shared" si="7"/>
        <v>2</v>
      </c>
      <c r="Q178" s="125" t="s">
        <v>141</v>
      </c>
      <c r="R178" s="74">
        <v>2</v>
      </c>
      <c r="S178" s="58" t="s">
        <v>673</v>
      </c>
    </row>
    <row r="179" spans="1:19" s="23" customFormat="1" ht="67.5">
      <c r="A179" s="381"/>
      <c r="B179" s="296" t="s">
        <v>392</v>
      </c>
      <c r="C179" s="70" t="s">
        <v>631</v>
      </c>
      <c r="D179" s="80" t="s">
        <v>633</v>
      </c>
      <c r="E179" s="77" t="s">
        <v>394</v>
      </c>
      <c r="F179" s="125" t="s">
        <v>185</v>
      </c>
      <c r="G179" s="73"/>
      <c r="H179" s="73"/>
      <c r="I179" s="72"/>
      <c r="J179" s="73" t="s">
        <v>34</v>
      </c>
      <c r="K179" s="73"/>
      <c r="L179" s="73"/>
      <c r="M179" s="73">
        <v>3</v>
      </c>
      <c r="N179" s="73">
        <v>0</v>
      </c>
      <c r="O179" s="73">
        <v>0</v>
      </c>
      <c r="P179" s="74">
        <f t="shared" si="7"/>
        <v>3</v>
      </c>
      <c r="Q179" s="125" t="s">
        <v>140</v>
      </c>
      <c r="R179" s="74">
        <v>3</v>
      </c>
      <c r="S179" s="58" t="s">
        <v>673</v>
      </c>
    </row>
    <row r="180" spans="1:19" s="58" customFormat="1" ht="11.25">
      <c r="A180" s="381"/>
      <c r="B180" s="296" t="s">
        <v>393</v>
      </c>
      <c r="C180" s="70" t="s">
        <v>632</v>
      </c>
      <c r="D180" s="159" t="s">
        <v>631</v>
      </c>
      <c r="E180" s="77" t="s">
        <v>396</v>
      </c>
      <c r="F180" s="78" t="s">
        <v>634</v>
      </c>
      <c r="G180" s="73"/>
      <c r="H180" s="73"/>
      <c r="I180" s="73"/>
      <c r="J180" s="73" t="s">
        <v>22</v>
      </c>
      <c r="K180" s="73"/>
      <c r="L180" s="73"/>
      <c r="M180" s="73">
        <v>2</v>
      </c>
      <c r="N180" s="73">
        <v>0</v>
      </c>
      <c r="O180" s="73">
        <v>0</v>
      </c>
      <c r="P180" s="74">
        <f t="shared" si="7"/>
        <v>2</v>
      </c>
      <c r="Q180" s="125" t="s">
        <v>140</v>
      </c>
      <c r="R180" s="74">
        <v>2</v>
      </c>
      <c r="S180" s="58" t="s">
        <v>673</v>
      </c>
    </row>
    <row r="181" spans="1:19" s="76" customFormat="1" ht="33.75">
      <c r="A181" s="381"/>
      <c r="B181" s="296" t="s">
        <v>395</v>
      </c>
      <c r="C181" s="70" t="s">
        <v>305</v>
      </c>
      <c r="D181" s="80" t="s">
        <v>614</v>
      </c>
      <c r="E181" s="77" t="s">
        <v>150</v>
      </c>
      <c r="F181" s="72" t="s">
        <v>205</v>
      </c>
      <c r="G181" s="73"/>
      <c r="H181" s="73"/>
      <c r="I181" s="73"/>
      <c r="J181" s="73" t="s">
        <v>151</v>
      </c>
      <c r="K181" s="73"/>
      <c r="L181" s="73"/>
      <c r="M181" s="73">
        <v>0</v>
      </c>
      <c r="N181" s="73">
        <v>1</v>
      </c>
      <c r="O181" s="73">
        <v>2</v>
      </c>
      <c r="P181" s="74">
        <f>M181+N181+O181</f>
        <v>3</v>
      </c>
      <c r="Q181" s="125" t="s">
        <v>141</v>
      </c>
      <c r="R181" s="74">
        <v>3</v>
      </c>
      <c r="S181" s="58" t="s">
        <v>673</v>
      </c>
    </row>
    <row r="182" spans="1:19" s="58" customFormat="1" ht="33.75">
      <c r="A182" s="381"/>
      <c r="B182" s="296" t="s">
        <v>397</v>
      </c>
      <c r="C182" s="187" t="s">
        <v>635</v>
      </c>
      <c r="D182" s="80" t="s">
        <v>636</v>
      </c>
      <c r="E182" s="78" t="s">
        <v>399</v>
      </c>
      <c r="F182" s="78" t="s">
        <v>638</v>
      </c>
      <c r="G182" s="178"/>
      <c r="H182" s="179"/>
      <c r="I182" s="179"/>
      <c r="J182" s="179"/>
      <c r="K182" s="179" t="s">
        <v>22</v>
      </c>
      <c r="L182" s="180"/>
      <c r="M182" s="73">
        <v>2</v>
      </c>
      <c r="N182" s="73">
        <v>0</v>
      </c>
      <c r="O182" s="73">
        <v>0</v>
      </c>
      <c r="P182" s="74">
        <f>M182+N182+O182</f>
        <v>2</v>
      </c>
      <c r="Q182" s="125" t="s">
        <v>140</v>
      </c>
      <c r="R182" s="181">
        <v>2</v>
      </c>
      <c r="S182" s="58" t="s">
        <v>673</v>
      </c>
    </row>
    <row r="183" spans="1:19" s="58" customFormat="1" ht="22.5">
      <c r="A183" s="381"/>
      <c r="B183" s="296" t="s">
        <v>398</v>
      </c>
      <c r="C183" s="187" t="s">
        <v>637</v>
      </c>
      <c r="D183" s="188" t="s">
        <v>635</v>
      </c>
      <c r="E183" s="78" t="s">
        <v>401</v>
      </c>
      <c r="F183" s="78" t="s">
        <v>638</v>
      </c>
      <c r="G183" s="182"/>
      <c r="H183" s="72"/>
      <c r="I183" s="72"/>
      <c r="J183" s="183"/>
      <c r="K183" s="184" t="s">
        <v>46</v>
      </c>
      <c r="L183" s="74"/>
      <c r="M183" s="73">
        <v>0</v>
      </c>
      <c r="N183" s="73">
        <v>1</v>
      </c>
      <c r="O183" s="73">
        <v>0</v>
      </c>
      <c r="P183" s="74">
        <f>M183+N183+O183</f>
        <v>1</v>
      </c>
      <c r="Q183" s="125" t="s">
        <v>141</v>
      </c>
      <c r="R183" s="181">
        <v>1</v>
      </c>
      <c r="S183" s="58" t="s">
        <v>673</v>
      </c>
    </row>
    <row r="184" spans="1:19" s="58" customFormat="1" ht="33.75">
      <c r="A184" s="381"/>
      <c r="B184" s="296" t="s">
        <v>400</v>
      </c>
      <c r="C184" s="187" t="s">
        <v>639</v>
      </c>
      <c r="D184" s="189" t="s">
        <v>641</v>
      </c>
      <c r="E184" s="78" t="s">
        <v>403</v>
      </c>
      <c r="F184" s="78" t="s">
        <v>640</v>
      </c>
      <c r="G184" s="182"/>
      <c r="H184" s="72"/>
      <c r="I184" s="72"/>
      <c r="J184" s="183"/>
      <c r="K184" s="72"/>
      <c r="L184" s="180" t="s">
        <v>34</v>
      </c>
      <c r="M184" s="73">
        <v>3</v>
      </c>
      <c r="N184" s="73">
        <v>0</v>
      </c>
      <c r="O184" s="73">
        <v>0</v>
      </c>
      <c r="P184" s="74">
        <f>M184+N184+O184</f>
        <v>3</v>
      </c>
      <c r="Q184" s="125" t="s">
        <v>140</v>
      </c>
      <c r="R184" s="181">
        <v>3</v>
      </c>
      <c r="S184" s="58" t="s">
        <v>673</v>
      </c>
    </row>
    <row r="185" spans="1:19" s="23" customFormat="1" ht="11.25">
      <c r="A185" s="381"/>
      <c r="B185" s="296" t="s">
        <v>402</v>
      </c>
      <c r="C185" s="70" t="s">
        <v>315</v>
      </c>
      <c r="D185" s="80" t="s">
        <v>625</v>
      </c>
      <c r="E185" s="77" t="s">
        <v>225</v>
      </c>
      <c r="F185" s="72" t="s">
        <v>186</v>
      </c>
      <c r="G185" s="73"/>
      <c r="H185" s="73"/>
      <c r="I185" s="73"/>
      <c r="J185" s="73"/>
      <c r="K185" s="73"/>
      <c r="L185" s="73" t="s">
        <v>22</v>
      </c>
      <c r="M185" s="73">
        <v>2</v>
      </c>
      <c r="N185" s="73">
        <v>0</v>
      </c>
      <c r="O185" s="73">
        <v>0</v>
      </c>
      <c r="P185" s="74">
        <f t="shared" si="7"/>
        <v>2</v>
      </c>
      <c r="Q185" s="125" t="s">
        <v>140</v>
      </c>
      <c r="R185" s="74">
        <v>4</v>
      </c>
      <c r="S185" s="58" t="s">
        <v>673</v>
      </c>
    </row>
    <row r="186" spans="1:19" s="82" customFormat="1" ht="11.25">
      <c r="A186" s="381"/>
      <c r="B186" s="296"/>
      <c r="C186" s="70" t="s">
        <v>707</v>
      </c>
      <c r="D186" s="70" t="s">
        <v>266</v>
      </c>
      <c r="E186" s="77" t="s">
        <v>708</v>
      </c>
      <c r="F186" s="69" t="s">
        <v>186</v>
      </c>
      <c r="G186" s="73"/>
      <c r="H186" s="73"/>
      <c r="I186" s="73"/>
      <c r="J186" s="73"/>
      <c r="K186" s="73"/>
      <c r="L186" s="73" t="s">
        <v>81</v>
      </c>
      <c r="M186" s="73">
        <v>0</v>
      </c>
      <c r="N186" s="73">
        <v>0</v>
      </c>
      <c r="O186" s="73">
        <v>2</v>
      </c>
      <c r="P186" s="74">
        <f t="shared" si="7"/>
        <v>2</v>
      </c>
      <c r="Q186" s="69" t="s">
        <v>549</v>
      </c>
      <c r="R186" s="74">
        <v>0</v>
      </c>
      <c r="S186" s="58" t="s">
        <v>673</v>
      </c>
    </row>
    <row r="187" spans="1:19" s="82" customFormat="1" ht="23.25" thickBot="1">
      <c r="A187" s="382"/>
      <c r="B187" s="296" t="s">
        <v>404</v>
      </c>
      <c r="C187" s="184" t="s">
        <v>316</v>
      </c>
      <c r="D187" s="110" t="s">
        <v>323</v>
      </c>
      <c r="E187" s="77" t="s">
        <v>169</v>
      </c>
      <c r="F187" s="78" t="s">
        <v>188</v>
      </c>
      <c r="G187" s="73"/>
      <c r="H187" s="73"/>
      <c r="I187" s="73"/>
      <c r="J187" s="73"/>
      <c r="K187" s="73"/>
      <c r="L187" s="73" t="s">
        <v>16</v>
      </c>
      <c r="M187" s="73">
        <v>0</v>
      </c>
      <c r="N187" s="73">
        <v>2</v>
      </c>
      <c r="O187" s="73">
        <v>0</v>
      </c>
      <c r="P187" s="74">
        <f t="shared" si="7"/>
        <v>2</v>
      </c>
      <c r="Q187" s="125" t="s">
        <v>141</v>
      </c>
      <c r="R187" s="74">
        <v>2</v>
      </c>
      <c r="S187" s="58"/>
    </row>
    <row r="188" spans="1:18" s="58" customFormat="1" ht="11.25">
      <c r="A188" s="14" t="s">
        <v>405</v>
      </c>
      <c r="B188" s="290"/>
      <c r="C188" s="298"/>
      <c r="D188" s="299"/>
      <c r="E188" s="291"/>
      <c r="F188" s="194"/>
      <c r="G188" s="293"/>
      <c r="H188" s="293"/>
      <c r="I188" s="293"/>
      <c r="J188" s="293"/>
      <c r="K188" s="293"/>
      <c r="L188" s="293"/>
      <c r="M188" s="293"/>
      <c r="N188" s="293"/>
      <c r="O188" s="293"/>
      <c r="P188" s="294"/>
      <c r="Q188" s="4"/>
      <c r="R188" s="294"/>
    </row>
    <row r="189" spans="1:18" s="82" customFormat="1" ht="11.25">
      <c r="A189" s="58" t="s">
        <v>642</v>
      </c>
      <c r="B189" s="26"/>
      <c r="C189" s="26"/>
      <c r="D189" s="26"/>
      <c r="E189" s="51"/>
      <c r="F189" s="44">
        <f>55-R189</f>
        <v>4</v>
      </c>
      <c r="G189" s="58" t="s">
        <v>431</v>
      </c>
      <c r="H189" s="58" t="s">
        <v>432</v>
      </c>
      <c r="I189" s="23"/>
      <c r="J189" s="58"/>
      <c r="K189" s="277">
        <v>0</v>
      </c>
      <c r="L189" s="280"/>
      <c r="M189" s="280"/>
      <c r="N189" s="280"/>
      <c r="O189" s="280"/>
      <c r="P189" s="280"/>
      <c r="Q189" s="281"/>
      <c r="R189" s="282">
        <f>SUM(R166:R187)</f>
        <v>51</v>
      </c>
    </row>
    <row r="190" spans="1:18" s="82" customFormat="1" ht="11.25">
      <c r="A190" s="58"/>
      <c r="B190" s="26"/>
      <c r="C190" s="26"/>
      <c r="D190" s="26"/>
      <c r="E190" s="51"/>
      <c r="F190" s="44"/>
      <c r="G190" s="58"/>
      <c r="H190" s="58"/>
      <c r="I190" s="23"/>
      <c r="J190" s="58"/>
      <c r="K190" s="277"/>
      <c r="L190" s="280"/>
      <c r="M190" s="280"/>
      <c r="N190" s="280"/>
      <c r="O190" s="280"/>
      <c r="P190" s="280"/>
      <c r="Q190" s="281"/>
      <c r="R190" s="282"/>
    </row>
    <row r="191" spans="1:18" s="86" customFormat="1" ht="11.25">
      <c r="A191" s="84"/>
      <c r="B191" s="45"/>
      <c r="C191" s="45"/>
      <c r="D191" s="45"/>
      <c r="E191" s="46"/>
      <c r="F191" s="68"/>
      <c r="G191" s="68"/>
      <c r="H191" s="68"/>
      <c r="I191" s="68"/>
      <c r="J191" s="68"/>
      <c r="K191" s="68"/>
      <c r="L191" s="47"/>
      <c r="M191" s="47"/>
      <c r="N191" s="47"/>
      <c r="O191" s="5"/>
      <c r="P191" s="13"/>
      <c r="Q191" s="82"/>
      <c r="R191" s="82"/>
    </row>
    <row r="192" spans="2:17" s="58" customFormat="1" ht="11.25">
      <c r="B192" s="26"/>
      <c r="C192" s="26"/>
      <c r="D192" s="26"/>
      <c r="E192" s="51"/>
      <c r="F192" s="51"/>
      <c r="Q192" s="51"/>
    </row>
    <row r="193" spans="1:5" s="58" customFormat="1" ht="11.25">
      <c r="A193" s="14" t="s">
        <v>671</v>
      </c>
      <c r="B193" s="26"/>
      <c r="C193" s="26"/>
      <c r="D193" s="26"/>
      <c r="E193" s="51"/>
    </row>
    <row r="194" spans="1:6" s="58" customFormat="1" ht="12" thickBot="1">
      <c r="A194" s="14" t="s">
        <v>406</v>
      </c>
      <c r="B194" s="26"/>
      <c r="C194" s="26"/>
      <c r="D194" s="26"/>
      <c r="E194" s="51"/>
      <c r="F194" s="58" t="s">
        <v>370</v>
      </c>
    </row>
    <row r="195" spans="1:18" s="58" customFormat="1" ht="11.25">
      <c r="A195" s="334" t="s">
        <v>8</v>
      </c>
      <c r="B195" s="315" t="s">
        <v>9</v>
      </c>
      <c r="C195" s="315" t="s">
        <v>10</v>
      </c>
      <c r="D195" s="315" t="s">
        <v>13</v>
      </c>
      <c r="E195" s="317" t="s">
        <v>0</v>
      </c>
      <c r="F195" s="319" t="s">
        <v>11</v>
      </c>
      <c r="G195" s="328" t="s">
        <v>5</v>
      </c>
      <c r="H195" s="325"/>
      <c r="I195" s="325"/>
      <c r="J195" s="325"/>
      <c r="K195" s="325"/>
      <c r="L195" s="325"/>
      <c r="M195" s="324" t="s">
        <v>6</v>
      </c>
      <c r="N195" s="325"/>
      <c r="O195" s="325"/>
      <c r="P195" s="325"/>
      <c r="Q195" s="326" t="s">
        <v>12</v>
      </c>
      <c r="R195" s="313" t="s">
        <v>7</v>
      </c>
    </row>
    <row r="196" spans="1:19" s="58" customFormat="1" ht="12" thickBot="1">
      <c r="A196" s="337"/>
      <c r="B196" s="336"/>
      <c r="C196" s="316"/>
      <c r="D196" s="316"/>
      <c r="E196" s="318"/>
      <c r="F196" s="320"/>
      <c r="G196" s="43">
        <v>1</v>
      </c>
      <c r="H196" s="15">
        <v>2</v>
      </c>
      <c r="I196" s="15">
        <v>3</v>
      </c>
      <c r="J196" s="15">
        <v>4</v>
      </c>
      <c r="K196" s="15">
        <v>5</v>
      </c>
      <c r="L196" s="15">
        <v>6</v>
      </c>
      <c r="M196" s="15" t="s">
        <v>1</v>
      </c>
      <c r="N196" s="15" t="s">
        <v>2</v>
      </c>
      <c r="O196" s="15" t="s">
        <v>3</v>
      </c>
      <c r="P196" s="16" t="s">
        <v>4</v>
      </c>
      <c r="Q196" s="327"/>
      <c r="R196" s="314"/>
      <c r="S196" s="58" t="s">
        <v>673</v>
      </c>
    </row>
    <row r="197" spans="1:19" s="58" customFormat="1" ht="45">
      <c r="A197" s="385" t="s">
        <v>685</v>
      </c>
      <c r="B197" s="94" t="s">
        <v>407</v>
      </c>
      <c r="C197" s="70" t="s">
        <v>309</v>
      </c>
      <c r="D197" s="80" t="s">
        <v>552</v>
      </c>
      <c r="E197" s="77" t="s">
        <v>161</v>
      </c>
      <c r="F197" s="69" t="s">
        <v>219</v>
      </c>
      <c r="G197" s="169"/>
      <c r="H197" s="90" t="s">
        <v>34</v>
      </c>
      <c r="I197" s="90"/>
      <c r="J197" s="90"/>
      <c r="K197" s="90"/>
      <c r="L197" s="90"/>
      <c r="M197" s="90">
        <v>3</v>
      </c>
      <c r="N197" s="90">
        <v>0</v>
      </c>
      <c r="O197" s="90">
        <v>0</v>
      </c>
      <c r="P197" s="91">
        <f aca="true" t="shared" si="8" ref="P197:P209">M197+N197+O197</f>
        <v>3</v>
      </c>
      <c r="Q197" s="171" t="s">
        <v>140</v>
      </c>
      <c r="R197" s="91">
        <v>4</v>
      </c>
      <c r="S197" s="58" t="s">
        <v>673</v>
      </c>
    </row>
    <row r="198" spans="1:19" s="58" customFormat="1" ht="45">
      <c r="A198" s="385"/>
      <c r="B198" s="70" t="s">
        <v>408</v>
      </c>
      <c r="C198" s="70" t="s">
        <v>310</v>
      </c>
      <c r="D198" s="160" t="s">
        <v>309</v>
      </c>
      <c r="E198" s="77" t="s">
        <v>163</v>
      </c>
      <c r="F198" s="69" t="s">
        <v>219</v>
      </c>
      <c r="G198" s="72"/>
      <c r="H198" s="73" t="s">
        <v>164</v>
      </c>
      <c r="I198" s="73"/>
      <c r="J198" s="73"/>
      <c r="K198" s="73"/>
      <c r="L198" s="73"/>
      <c r="M198" s="73">
        <v>0</v>
      </c>
      <c r="N198" s="73">
        <v>3</v>
      </c>
      <c r="O198" s="73">
        <v>0</v>
      </c>
      <c r="P198" s="74">
        <f t="shared" si="8"/>
        <v>3</v>
      </c>
      <c r="Q198" s="125" t="s">
        <v>141</v>
      </c>
      <c r="R198" s="74">
        <v>4</v>
      </c>
      <c r="S198" s="58" t="s">
        <v>673</v>
      </c>
    </row>
    <row r="199" spans="1:19" s="58" customFormat="1" ht="22.5">
      <c r="A199" s="385"/>
      <c r="B199" s="94" t="s">
        <v>409</v>
      </c>
      <c r="C199" s="70" t="s">
        <v>304</v>
      </c>
      <c r="D199" s="160" t="s">
        <v>261</v>
      </c>
      <c r="E199" s="81" t="s">
        <v>148</v>
      </c>
      <c r="F199" s="73" t="s">
        <v>181</v>
      </c>
      <c r="G199" s="72"/>
      <c r="H199" s="73"/>
      <c r="I199" s="73" t="s">
        <v>16</v>
      </c>
      <c r="J199" s="73"/>
      <c r="K199" s="73"/>
      <c r="L199" s="73"/>
      <c r="M199" s="73">
        <v>0</v>
      </c>
      <c r="N199" s="73">
        <v>2</v>
      </c>
      <c r="O199" s="73">
        <v>0</v>
      </c>
      <c r="P199" s="74">
        <f t="shared" si="8"/>
        <v>2</v>
      </c>
      <c r="Q199" s="125" t="s">
        <v>141</v>
      </c>
      <c r="R199" s="74">
        <v>3</v>
      </c>
      <c r="S199" s="58" t="s">
        <v>673</v>
      </c>
    </row>
    <row r="200" spans="1:19" s="58" customFormat="1" ht="45">
      <c r="A200" s="385"/>
      <c r="B200" s="70" t="s">
        <v>410</v>
      </c>
      <c r="C200" s="70" t="s">
        <v>553</v>
      </c>
      <c r="D200" s="80" t="s">
        <v>555</v>
      </c>
      <c r="E200" s="77" t="s">
        <v>411</v>
      </c>
      <c r="F200" s="88" t="s">
        <v>176</v>
      </c>
      <c r="G200" s="72"/>
      <c r="H200" s="73"/>
      <c r="I200" s="73" t="s">
        <v>22</v>
      </c>
      <c r="J200" s="73"/>
      <c r="K200" s="73"/>
      <c r="L200" s="73"/>
      <c r="M200" s="73">
        <v>2</v>
      </c>
      <c r="N200" s="73">
        <v>0</v>
      </c>
      <c r="O200" s="73">
        <v>0</v>
      </c>
      <c r="P200" s="74">
        <f t="shared" si="8"/>
        <v>2</v>
      </c>
      <c r="Q200" s="125" t="s">
        <v>140</v>
      </c>
      <c r="R200" s="74">
        <v>2</v>
      </c>
      <c r="S200" s="58" t="s">
        <v>673</v>
      </c>
    </row>
    <row r="201" spans="1:19" s="58" customFormat="1" ht="22.5">
      <c r="A201" s="385"/>
      <c r="B201" s="94" t="s">
        <v>412</v>
      </c>
      <c r="C201" s="70" t="s">
        <v>554</v>
      </c>
      <c r="D201" s="160" t="s">
        <v>553</v>
      </c>
      <c r="E201" s="77" t="s">
        <v>413</v>
      </c>
      <c r="F201" s="88" t="s">
        <v>176</v>
      </c>
      <c r="G201" s="72"/>
      <c r="H201" s="73"/>
      <c r="I201" s="73" t="s">
        <v>16</v>
      </c>
      <c r="J201" s="73"/>
      <c r="K201" s="73"/>
      <c r="L201" s="73"/>
      <c r="M201" s="73">
        <v>0</v>
      </c>
      <c r="N201" s="73">
        <v>2</v>
      </c>
      <c r="O201" s="73">
        <v>0</v>
      </c>
      <c r="P201" s="74">
        <f t="shared" si="8"/>
        <v>2</v>
      </c>
      <c r="Q201" s="125" t="s">
        <v>141</v>
      </c>
      <c r="R201" s="74">
        <v>2</v>
      </c>
      <c r="S201" s="58" t="s">
        <v>673</v>
      </c>
    </row>
    <row r="202" spans="1:19" s="58" customFormat="1" ht="22.5">
      <c r="A202" s="385"/>
      <c r="B202" s="70" t="s">
        <v>414</v>
      </c>
      <c r="C202" s="70" t="s">
        <v>556</v>
      </c>
      <c r="D202" s="137" t="s">
        <v>674</v>
      </c>
      <c r="E202" s="77" t="s">
        <v>415</v>
      </c>
      <c r="F202" s="88" t="s">
        <v>176</v>
      </c>
      <c r="G202" s="72"/>
      <c r="H202" s="73"/>
      <c r="I202" s="73"/>
      <c r="J202" s="73" t="s">
        <v>22</v>
      </c>
      <c r="K202" s="73"/>
      <c r="L202" s="73"/>
      <c r="M202" s="73">
        <v>2</v>
      </c>
      <c r="N202" s="73">
        <v>0</v>
      </c>
      <c r="O202" s="73">
        <v>0</v>
      </c>
      <c r="P202" s="74">
        <f t="shared" si="8"/>
        <v>2</v>
      </c>
      <c r="Q202" s="125" t="s">
        <v>140</v>
      </c>
      <c r="R202" s="74">
        <v>2</v>
      </c>
      <c r="S202" s="58" t="s">
        <v>673</v>
      </c>
    </row>
    <row r="203" spans="1:19" s="58" customFormat="1" ht="22.5">
      <c r="A203" s="385"/>
      <c r="B203" s="94" t="s">
        <v>416</v>
      </c>
      <c r="C203" s="70" t="s">
        <v>557</v>
      </c>
      <c r="D203" s="161" t="s">
        <v>556</v>
      </c>
      <c r="E203" s="77" t="s">
        <v>417</v>
      </c>
      <c r="F203" s="88" t="s">
        <v>176</v>
      </c>
      <c r="G203" s="72"/>
      <c r="H203" s="73"/>
      <c r="I203" s="73"/>
      <c r="J203" s="73" t="s">
        <v>16</v>
      </c>
      <c r="K203" s="73"/>
      <c r="L203" s="73"/>
      <c r="M203" s="73">
        <v>0</v>
      </c>
      <c r="N203" s="73">
        <v>2</v>
      </c>
      <c r="O203" s="73">
        <v>0</v>
      </c>
      <c r="P203" s="74">
        <f t="shared" si="8"/>
        <v>2</v>
      </c>
      <c r="Q203" s="125" t="s">
        <v>141</v>
      </c>
      <c r="R203" s="74">
        <v>2</v>
      </c>
      <c r="S203" s="58" t="s">
        <v>673</v>
      </c>
    </row>
    <row r="204" spans="1:19" s="76" customFormat="1" ht="22.5">
      <c r="A204" s="385"/>
      <c r="B204" s="70" t="s">
        <v>418</v>
      </c>
      <c r="C204" s="70" t="s">
        <v>558</v>
      </c>
      <c r="D204" s="147" t="s">
        <v>675</v>
      </c>
      <c r="E204" s="77" t="s">
        <v>419</v>
      </c>
      <c r="F204" s="88" t="s">
        <v>560</v>
      </c>
      <c r="G204" s="72"/>
      <c r="H204" s="73"/>
      <c r="I204" s="73"/>
      <c r="J204" s="73" t="s">
        <v>22</v>
      </c>
      <c r="K204" s="73"/>
      <c r="L204" s="73"/>
      <c r="M204" s="73">
        <v>2</v>
      </c>
      <c r="N204" s="73">
        <v>0</v>
      </c>
      <c r="O204" s="73">
        <v>0</v>
      </c>
      <c r="P204" s="74">
        <f t="shared" si="8"/>
        <v>2</v>
      </c>
      <c r="Q204" s="75" t="s">
        <v>140</v>
      </c>
      <c r="R204" s="74">
        <v>2</v>
      </c>
      <c r="S204" s="58" t="s">
        <v>673</v>
      </c>
    </row>
    <row r="205" spans="1:19" s="76" customFormat="1" ht="33.75">
      <c r="A205" s="385"/>
      <c r="B205" s="94" t="s">
        <v>420</v>
      </c>
      <c r="C205" s="70" t="s">
        <v>559</v>
      </c>
      <c r="D205" s="147" t="s">
        <v>553</v>
      </c>
      <c r="E205" s="77" t="s">
        <v>421</v>
      </c>
      <c r="F205" s="88" t="s">
        <v>561</v>
      </c>
      <c r="G205" s="72"/>
      <c r="H205" s="73"/>
      <c r="I205" s="73"/>
      <c r="J205" s="73" t="s">
        <v>22</v>
      </c>
      <c r="K205" s="73"/>
      <c r="L205" s="73"/>
      <c r="M205" s="73">
        <v>2</v>
      </c>
      <c r="N205" s="73">
        <v>0</v>
      </c>
      <c r="O205" s="73">
        <v>0</v>
      </c>
      <c r="P205" s="74">
        <f t="shared" si="8"/>
        <v>2</v>
      </c>
      <c r="Q205" s="75" t="s">
        <v>140</v>
      </c>
      <c r="R205" s="74">
        <v>2</v>
      </c>
      <c r="S205" s="58" t="s">
        <v>673</v>
      </c>
    </row>
    <row r="206" spans="1:19" s="76" customFormat="1" ht="22.5">
      <c r="A206" s="385"/>
      <c r="B206" s="70" t="s">
        <v>422</v>
      </c>
      <c r="C206" s="70" t="s">
        <v>563</v>
      </c>
      <c r="D206" s="137" t="s">
        <v>678</v>
      </c>
      <c r="E206" s="77" t="s">
        <v>423</v>
      </c>
      <c r="F206" s="77" t="s">
        <v>562</v>
      </c>
      <c r="G206" s="72"/>
      <c r="H206" s="73"/>
      <c r="I206" s="72"/>
      <c r="J206" s="73"/>
      <c r="K206" s="73" t="s">
        <v>22</v>
      </c>
      <c r="L206" s="73"/>
      <c r="M206" s="73">
        <v>2</v>
      </c>
      <c r="N206" s="73">
        <v>0</v>
      </c>
      <c r="O206" s="73">
        <v>0</v>
      </c>
      <c r="P206" s="74">
        <f t="shared" si="8"/>
        <v>2</v>
      </c>
      <c r="Q206" s="75" t="s">
        <v>140</v>
      </c>
      <c r="R206" s="74">
        <v>2</v>
      </c>
      <c r="S206" s="58" t="s">
        <v>673</v>
      </c>
    </row>
    <row r="207" spans="1:19" s="76" customFormat="1" ht="33.75">
      <c r="A207" s="385"/>
      <c r="B207" s="94" t="s">
        <v>424</v>
      </c>
      <c r="C207" s="70" t="s">
        <v>564</v>
      </c>
      <c r="D207" s="137" t="s">
        <v>678</v>
      </c>
      <c r="E207" s="77" t="s">
        <v>425</v>
      </c>
      <c r="F207" s="88" t="s">
        <v>562</v>
      </c>
      <c r="G207" s="72"/>
      <c r="H207" s="73"/>
      <c r="I207" s="73"/>
      <c r="J207" s="73"/>
      <c r="K207" s="73" t="s">
        <v>22</v>
      </c>
      <c r="L207" s="73"/>
      <c r="M207" s="73">
        <v>2</v>
      </c>
      <c r="N207" s="73">
        <v>0</v>
      </c>
      <c r="O207" s="73">
        <v>0</v>
      </c>
      <c r="P207" s="74">
        <f t="shared" si="8"/>
        <v>2</v>
      </c>
      <c r="Q207" s="75" t="s">
        <v>140</v>
      </c>
      <c r="R207" s="74">
        <v>2</v>
      </c>
      <c r="S207" s="58" t="s">
        <v>673</v>
      </c>
    </row>
    <row r="208" spans="1:19" s="58" customFormat="1" ht="22.5">
      <c r="A208" s="385"/>
      <c r="B208" s="70" t="s">
        <v>426</v>
      </c>
      <c r="C208" s="70" t="s">
        <v>565</v>
      </c>
      <c r="D208" s="147" t="s">
        <v>676</v>
      </c>
      <c r="E208" s="77" t="s">
        <v>427</v>
      </c>
      <c r="F208" s="88" t="s">
        <v>176</v>
      </c>
      <c r="G208" s="72"/>
      <c r="H208" s="73"/>
      <c r="I208" s="73"/>
      <c r="J208" s="73"/>
      <c r="K208" s="73" t="s">
        <v>22</v>
      </c>
      <c r="L208" s="73"/>
      <c r="M208" s="73">
        <v>2</v>
      </c>
      <c r="N208" s="73">
        <v>0</v>
      </c>
      <c r="O208" s="73">
        <v>0</v>
      </c>
      <c r="P208" s="74">
        <f t="shared" si="8"/>
        <v>2</v>
      </c>
      <c r="Q208" s="125" t="s">
        <v>140</v>
      </c>
      <c r="R208" s="74">
        <v>2</v>
      </c>
      <c r="S208" s="58" t="s">
        <v>673</v>
      </c>
    </row>
    <row r="209" spans="1:19" s="58" customFormat="1" ht="22.5">
      <c r="A209" s="385"/>
      <c r="B209" s="94" t="s">
        <v>428</v>
      </c>
      <c r="C209" s="70" t="s">
        <v>566</v>
      </c>
      <c r="D209" s="161" t="s">
        <v>556</v>
      </c>
      <c r="E209" s="77" t="s">
        <v>429</v>
      </c>
      <c r="F209" s="88" t="s">
        <v>176</v>
      </c>
      <c r="G209" s="72"/>
      <c r="H209" s="73"/>
      <c r="I209" s="73"/>
      <c r="J209" s="72"/>
      <c r="K209" s="73" t="s">
        <v>16</v>
      </c>
      <c r="L209" s="73"/>
      <c r="M209" s="73">
        <v>0</v>
      </c>
      <c r="N209" s="73">
        <v>2</v>
      </c>
      <c r="O209" s="73">
        <v>0</v>
      </c>
      <c r="P209" s="74">
        <f t="shared" si="8"/>
        <v>2</v>
      </c>
      <c r="Q209" s="125" t="s">
        <v>141</v>
      </c>
      <c r="R209" s="74">
        <v>2</v>
      </c>
      <c r="S209" s="82"/>
    </row>
    <row r="210" spans="1:18" s="82" customFormat="1" ht="11.25">
      <c r="A210" s="14" t="s">
        <v>430</v>
      </c>
      <c r="B210" s="26"/>
      <c r="C210" s="26"/>
      <c r="D210" s="26"/>
      <c r="E210" s="51"/>
      <c r="F210" s="44">
        <f>55-R210</f>
        <v>24</v>
      </c>
      <c r="G210" s="58" t="s">
        <v>431</v>
      </c>
      <c r="H210" s="58" t="s">
        <v>432</v>
      </c>
      <c r="I210" s="23"/>
      <c r="J210" s="58"/>
      <c r="K210" s="277">
        <f>20-R198-R199-R201-R203-R209</f>
        <v>7</v>
      </c>
      <c r="L210" s="280"/>
      <c r="M210" s="280"/>
      <c r="N210" s="280"/>
      <c r="O210" s="280"/>
      <c r="P210" s="280"/>
      <c r="Q210" s="281"/>
      <c r="R210" s="282">
        <f>SUM(R197:R209)</f>
        <v>31</v>
      </c>
    </row>
    <row r="211" spans="1:19" s="82" customFormat="1" ht="11.25">
      <c r="A211" s="58" t="s">
        <v>433</v>
      </c>
      <c r="B211" s="45"/>
      <c r="C211" s="45"/>
      <c r="D211" s="45"/>
      <c r="E211" s="46"/>
      <c r="F211" s="68"/>
      <c r="G211" s="68"/>
      <c r="H211" s="68"/>
      <c r="I211" s="68"/>
      <c r="J211" s="68"/>
      <c r="K211" s="68"/>
      <c r="L211" s="47"/>
      <c r="M211" s="47"/>
      <c r="N211" s="47"/>
      <c r="O211" s="5"/>
      <c r="P211" s="13"/>
      <c r="S211" s="58"/>
    </row>
    <row r="212" spans="2:17" s="58" customFormat="1" ht="11.25">
      <c r="B212" s="26"/>
      <c r="C212" s="26"/>
      <c r="D212" s="26"/>
      <c r="E212" s="51"/>
      <c r="F212" s="51"/>
      <c r="Q212" s="51"/>
    </row>
    <row r="213" spans="2:17" s="58" customFormat="1" ht="11.25">
      <c r="B213" s="26"/>
      <c r="C213" s="26"/>
      <c r="D213" s="26"/>
      <c r="E213" s="51"/>
      <c r="F213" s="51"/>
      <c r="Q213" s="51"/>
    </row>
    <row r="214" spans="1:5" s="58" customFormat="1" ht="11.25">
      <c r="A214" s="14" t="s">
        <v>672</v>
      </c>
      <c r="B214" s="26"/>
      <c r="C214" s="26"/>
      <c r="D214" s="26"/>
      <c r="E214" s="51"/>
    </row>
    <row r="215" spans="1:6" s="58" customFormat="1" ht="12" thickBot="1">
      <c r="A215" s="14" t="s">
        <v>434</v>
      </c>
      <c r="B215" s="26"/>
      <c r="C215" s="26"/>
      <c r="D215" s="26"/>
      <c r="E215" s="51"/>
      <c r="F215" s="58" t="s">
        <v>370</v>
      </c>
    </row>
    <row r="216" spans="1:18" s="58" customFormat="1" ht="11.25">
      <c r="A216" s="334" t="s">
        <v>8</v>
      </c>
      <c r="B216" s="315" t="s">
        <v>9</v>
      </c>
      <c r="C216" s="315" t="s">
        <v>10</v>
      </c>
      <c r="D216" s="315" t="s">
        <v>13</v>
      </c>
      <c r="E216" s="317" t="s">
        <v>0</v>
      </c>
      <c r="F216" s="319" t="s">
        <v>11</v>
      </c>
      <c r="G216" s="328" t="s">
        <v>5</v>
      </c>
      <c r="H216" s="325"/>
      <c r="I216" s="325"/>
      <c r="J216" s="325"/>
      <c r="K216" s="325"/>
      <c r="L216" s="325"/>
      <c r="M216" s="324" t="s">
        <v>6</v>
      </c>
      <c r="N216" s="325"/>
      <c r="O216" s="325"/>
      <c r="P216" s="325"/>
      <c r="Q216" s="326" t="s">
        <v>12</v>
      </c>
      <c r="R216" s="313" t="s">
        <v>7</v>
      </c>
    </row>
    <row r="217" spans="1:18" s="58" customFormat="1" ht="12" thickBot="1">
      <c r="A217" s="335"/>
      <c r="B217" s="336"/>
      <c r="C217" s="316"/>
      <c r="D217" s="316"/>
      <c r="E217" s="318"/>
      <c r="F217" s="320"/>
      <c r="G217" s="43">
        <v>1</v>
      </c>
      <c r="H217" s="15">
        <v>2</v>
      </c>
      <c r="I217" s="15">
        <v>3</v>
      </c>
      <c r="J217" s="15">
        <v>4</v>
      </c>
      <c r="K217" s="15">
        <v>5</v>
      </c>
      <c r="L217" s="15">
        <v>6</v>
      </c>
      <c r="M217" s="15" t="s">
        <v>1</v>
      </c>
      <c r="N217" s="15" t="s">
        <v>2</v>
      </c>
      <c r="O217" s="15" t="s">
        <v>3</v>
      </c>
      <c r="P217" s="16" t="s">
        <v>4</v>
      </c>
      <c r="Q217" s="327"/>
      <c r="R217" s="314"/>
    </row>
    <row r="218" spans="1:18" s="58" customFormat="1" ht="45.75" thickBot="1">
      <c r="A218" s="331" t="s">
        <v>435</v>
      </c>
      <c r="B218" s="89" t="s">
        <v>436</v>
      </c>
      <c r="C218" s="89" t="s">
        <v>567</v>
      </c>
      <c r="D218" s="190" t="s">
        <v>568</v>
      </c>
      <c r="E218" s="191" t="s">
        <v>437</v>
      </c>
      <c r="F218" s="192" t="s">
        <v>570</v>
      </c>
      <c r="G218" s="131"/>
      <c r="H218" s="165"/>
      <c r="I218" s="131" t="s">
        <v>22</v>
      </c>
      <c r="J218" s="131"/>
      <c r="K218" s="131"/>
      <c r="L218" s="131"/>
      <c r="M218" s="131">
        <v>2</v>
      </c>
      <c r="N218" s="131">
        <v>0</v>
      </c>
      <c r="O218" s="131">
        <v>0</v>
      </c>
      <c r="P218" s="132">
        <f aca="true" t="shared" si="9" ref="P218:P246">M218+N218+O218</f>
        <v>2</v>
      </c>
      <c r="Q218" s="172" t="s">
        <v>227</v>
      </c>
      <c r="R218" s="133">
        <v>2</v>
      </c>
    </row>
    <row r="219" spans="1:18" s="58" customFormat="1" ht="23.25" thickBot="1">
      <c r="A219" s="332"/>
      <c r="B219" s="89" t="s">
        <v>438</v>
      </c>
      <c r="C219" s="89" t="s">
        <v>569</v>
      </c>
      <c r="D219" s="193" t="s">
        <v>567</v>
      </c>
      <c r="E219" s="191" t="s">
        <v>439</v>
      </c>
      <c r="F219" s="194" t="s">
        <v>570</v>
      </c>
      <c r="G219" s="90"/>
      <c r="H219" s="169"/>
      <c r="I219" s="90" t="s">
        <v>16</v>
      </c>
      <c r="J219" s="90"/>
      <c r="K219" s="90"/>
      <c r="L219" s="90"/>
      <c r="M219" s="90">
        <v>0</v>
      </c>
      <c r="N219" s="90">
        <v>2</v>
      </c>
      <c r="O219" s="90">
        <v>0</v>
      </c>
      <c r="P219" s="91">
        <f t="shared" si="9"/>
        <v>2</v>
      </c>
      <c r="Q219" s="173" t="s">
        <v>141</v>
      </c>
      <c r="R219" s="92">
        <v>2</v>
      </c>
    </row>
    <row r="220" spans="1:18" s="58" customFormat="1" ht="34.5" thickBot="1">
      <c r="A220" s="332"/>
      <c r="B220" s="89" t="s">
        <v>440</v>
      </c>
      <c r="C220" s="89" t="s">
        <v>571</v>
      </c>
      <c r="D220" s="93" t="s">
        <v>574</v>
      </c>
      <c r="E220" s="191" t="s">
        <v>441</v>
      </c>
      <c r="F220" s="195" t="s">
        <v>572</v>
      </c>
      <c r="G220" s="90"/>
      <c r="H220" s="169"/>
      <c r="I220" s="72"/>
      <c r="J220" s="90" t="s">
        <v>22</v>
      </c>
      <c r="K220" s="90"/>
      <c r="L220" s="90"/>
      <c r="M220" s="90">
        <v>2</v>
      </c>
      <c r="N220" s="90">
        <v>0</v>
      </c>
      <c r="O220" s="90">
        <v>0</v>
      </c>
      <c r="P220" s="91">
        <f>M220+N220+O220</f>
        <v>2</v>
      </c>
      <c r="Q220" s="173" t="s">
        <v>140</v>
      </c>
      <c r="R220" s="92">
        <v>2</v>
      </c>
    </row>
    <row r="221" spans="1:18" s="58" customFormat="1" ht="34.5" thickBot="1">
      <c r="A221" s="332"/>
      <c r="B221" s="89" t="s">
        <v>442</v>
      </c>
      <c r="C221" s="94" t="s">
        <v>573</v>
      </c>
      <c r="D221" s="93" t="s">
        <v>663</v>
      </c>
      <c r="E221" s="191" t="s">
        <v>443</v>
      </c>
      <c r="F221" s="195" t="s">
        <v>572</v>
      </c>
      <c r="G221" s="90"/>
      <c r="H221" s="169"/>
      <c r="I221" s="72"/>
      <c r="J221" s="90" t="s">
        <v>46</v>
      </c>
      <c r="K221" s="90"/>
      <c r="L221" s="90"/>
      <c r="M221" s="90">
        <v>0</v>
      </c>
      <c r="N221" s="90">
        <v>1</v>
      </c>
      <c r="O221" s="90">
        <v>0</v>
      </c>
      <c r="P221" s="91">
        <f>M221+N221+O221</f>
        <v>1</v>
      </c>
      <c r="Q221" s="171" t="s">
        <v>141</v>
      </c>
      <c r="R221" s="92">
        <v>1</v>
      </c>
    </row>
    <row r="222" spans="1:18" s="58" customFormat="1" ht="45.75" thickBot="1">
      <c r="A222" s="332"/>
      <c r="B222" s="89" t="s">
        <v>444</v>
      </c>
      <c r="C222" s="70" t="s">
        <v>553</v>
      </c>
      <c r="D222" s="80" t="s">
        <v>555</v>
      </c>
      <c r="E222" s="77" t="s">
        <v>411</v>
      </c>
      <c r="F222" s="196" t="s">
        <v>176</v>
      </c>
      <c r="G222" s="73"/>
      <c r="H222" s="72"/>
      <c r="I222" s="73" t="s">
        <v>22</v>
      </c>
      <c r="J222" s="73"/>
      <c r="K222" s="73"/>
      <c r="L222" s="73"/>
      <c r="M222" s="73">
        <v>2</v>
      </c>
      <c r="N222" s="73">
        <v>0</v>
      </c>
      <c r="O222" s="73">
        <v>0</v>
      </c>
      <c r="P222" s="74">
        <f t="shared" si="9"/>
        <v>2</v>
      </c>
      <c r="Q222" s="125" t="s">
        <v>140</v>
      </c>
      <c r="R222" s="97">
        <v>2</v>
      </c>
    </row>
    <row r="223" spans="1:18" s="58" customFormat="1" ht="23.25" thickBot="1">
      <c r="A223" s="332"/>
      <c r="B223" s="89" t="s">
        <v>445</v>
      </c>
      <c r="C223" s="70" t="s">
        <v>554</v>
      </c>
      <c r="D223" s="160" t="s">
        <v>553</v>
      </c>
      <c r="E223" s="77" t="s">
        <v>413</v>
      </c>
      <c r="F223" s="196" t="s">
        <v>176</v>
      </c>
      <c r="G223" s="73"/>
      <c r="H223" s="72"/>
      <c r="I223" s="73" t="s">
        <v>16</v>
      </c>
      <c r="J223" s="73"/>
      <c r="K223" s="73"/>
      <c r="L223" s="73"/>
      <c r="M223" s="73">
        <v>0</v>
      </c>
      <c r="N223" s="73">
        <v>2</v>
      </c>
      <c r="O223" s="73">
        <v>0</v>
      </c>
      <c r="P223" s="74">
        <f t="shared" si="9"/>
        <v>2</v>
      </c>
      <c r="Q223" s="125" t="s">
        <v>141</v>
      </c>
      <c r="R223" s="97">
        <v>2</v>
      </c>
    </row>
    <row r="224" spans="1:18" s="58" customFormat="1" ht="23.25" thickBot="1">
      <c r="A224" s="332"/>
      <c r="B224" s="89" t="s">
        <v>446</v>
      </c>
      <c r="C224" s="70" t="s">
        <v>556</v>
      </c>
      <c r="D224" s="137" t="s">
        <v>674</v>
      </c>
      <c r="E224" s="77" t="s">
        <v>415</v>
      </c>
      <c r="F224" s="196" t="s">
        <v>176</v>
      </c>
      <c r="G224" s="73"/>
      <c r="H224" s="72"/>
      <c r="I224" s="73"/>
      <c r="J224" s="73" t="s">
        <v>22</v>
      </c>
      <c r="K224" s="73"/>
      <c r="L224" s="73"/>
      <c r="M224" s="73">
        <v>2</v>
      </c>
      <c r="N224" s="73">
        <v>0</v>
      </c>
      <c r="O224" s="73">
        <v>0</v>
      </c>
      <c r="P224" s="74">
        <f t="shared" si="9"/>
        <v>2</v>
      </c>
      <c r="Q224" s="75" t="s">
        <v>140</v>
      </c>
      <c r="R224" s="97">
        <v>2</v>
      </c>
    </row>
    <row r="225" spans="1:18" s="58" customFormat="1" ht="23.25" thickBot="1">
      <c r="A225" s="332"/>
      <c r="B225" s="89" t="s">
        <v>447</v>
      </c>
      <c r="C225" s="70" t="s">
        <v>557</v>
      </c>
      <c r="D225" s="161" t="s">
        <v>556</v>
      </c>
      <c r="E225" s="77" t="s">
        <v>417</v>
      </c>
      <c r="F225" s="196" t="s">
        <v>176</v>
      </c>
      <c r="G225" s="73"/>
      <c r="H225" s="72"/>
      <c r="I225" s="73"/>
      <c r="J225" s="73" t="s">
        <v>16</v>
      </c>
      <c r="K225" s="73"/>
      <c r="L225" s="73"/>
      <c r="M225" s="73">
        <v>0</v>
      </c>
      <c r="N225" s="73">
        <v>2</v>
      </c>
      <c r="O225" s="73">
        <v>0</v>
      </c>
      <c r="P225" s="74">
        <f t="shared" si="9"/>
        <v>2</v>
      </c>
      <c r="Q225" s="125" t="s">
        <v>141</v>
      </c>
      <c r="R225" s="97">
        <v>2</v>
      </c>
    </row>
    <row r="226" spans="1:18" s="58" customFormat="1" ht="23.25" thickBot="1">
      <c r="A226" s="333"/>
      <c r="B226" s="134" t="s">
        <v>448</v>
      </c>
      <c r="C226" s="96" t="s">
        <v>576</v>
      </c>
      <c r="D226" s="96" t="s">
        <v>305</v>
      </c>
      <c r="E226" s="95" t="s">
        <v>575</v>
      </c>
      <c r="F226" s="197" t="s">
        <v>577</v>
      </c>
      <c r="G226" s="166"/>
      <c r="H226" s="167"/>
      <c r="I226" s="166"/>
      <c r="J226" s="166"/>
      <c r="K226" s="166" t="s">
        <v>16</v>
      </c>
      <c r="L226" s="166"/>
      <c r="M226" s="166">
        <v>0</v>
      </c>
      <c r="N226" s="166">
        <v>2</v>
      </c>
      <c r="O226" s="166">
        <v>0</v>
      </c>
      <c r="P226" s="168">
        <v>2</v>
      </c>
      <c r="Q226" s="174" t="s">
        <v>141</v>
      </c>
      <c r="R226" s="175">
        <v>2</v>
      </c>
    </row>
    <row r="227" spans="1:18" s="58" customFormat="1" ht="23.25" thickBot="1">
      <c r="A227" s="329" t="s">
        <v>450</v>
      </c>
      <c r="B227" s="89" t="s">
        <v>449</v>
      </c>
      <c r="C227" s="89" t="s">
        <v>578</v>
      </c>
      <c r="D227" s="89" t="s">
        <v>15</v>
      </c>
      <c r="E227" s="191" t="s">
        <v>452</v>
      </c>
      <c r="F227" s="198" t="s">
        <v>579</v>
      </c>
      <c r="G227" s="131"/>
      <c r="H227" s="165"/>
      <c r="I227" s="131" t="s">
        <v>22</v>
      </c>
      <c r="J227" s="131"/>
      <c r="K227" s="131"/>
      <c r="L227" s="131"/>
      <c r="M227" s="131">
        <v>2</v>
      </c>
      <c r="N227" s="131">
        <v>0</v>
      </c>
      <c r="O227" s="131">
        <v>0</v>
      </c>
      <c r="P227" s="132">
        <f t="shared" si="9"/>
        <v>2</v>
      </c>
      <c r="Q227" s="172" t="s">
        <v>140</v>
      </c>
      <c r="R227" s="133">
        <v>2</v>
      </c>
    </row>
    <row r="228" spans="1:18" s="58" customFormat="1" ht="23.25" thickBot="1">
      <c r="A228" s="330"/>
      <c r="B228" s="89" t="s">
        <v>451</v>
      </c>
      <c r="C228" s="70" t="s">
        <v>580</v>
      </c>
      <c r="D228" s="80" t="s">
        <v>582</v>
      </c>
      <c r="E228" s="77" t="s">
        <v>454</v>
      </c>
      <c r="F228" s="199" t="s">
        <v>184</v>
      </c>
      <c r="G228" s="73"/>
      <c r="H228" s="72"/>
      <c r="I228" s="73" t="s">
        <v>22</v>
      </c>
      <c r="J228" s="73"/>
      <c r="K228" s="73"/>
      <c r="L228" s="73"/>
      <c r="M228" s="73">
        <v>2</v>
      </c>
      <c r="N228" s="73">
        <v>0</v>
      </c>
      <c r="O228" s="73">
        <v>0</v>
      </c>
      <c r="P228" s="74">
        <f t="shared" si="9"/>
        <v>2</v>
      </c>
      <c r="Q228" s="75" t="s">
        <v>140</v>
      </c>
      <c r="R228" s="97">
        <v>2</v>
      </c>
    </row>
    <row r="229" spans="1:18" s="58" customFormat="1" ht="23.25" thickBot="1">
      <c r="A229" s="330"/>
      <c r="B229" s="89" t="s">
        <v>453</v>
      </c>
      <c r="C229" s="70" t="s">
        <v>581</v>
      </c>
      <c r="D229" s="160" t="s">
        <v>580</v>
      </c>
      <c r="E229" s="77" t="s">
        <v>456</v>
      </c>
      <c r="F229" s="199" t="s">
        <v>184</v>
      </c>
      <c r="G229" s="73"/>
      <c r="H229" s="72"/>
      <c r="I229" s="73" t="s">
        <v>46</v>
      </c>
      <c r="J229" s="73"/>
      <c r="K229" s="73"/>
      <c r="L229" s="73"/>
      <c r="M229" s="73">
        <v>0</v>
      </c>
      <c r="N229" s="73">
        <v>1</v>
      </c>
      <c r="O229" s="73">
        <v>0</v>
      </c>
      <c r="P229" s="74">
        <f t="shared" si="9"/>
        <v>1</v>
      </c>
      <c r="Q229" s="125" t="s">
        <v>141</v>
      </c>
      <c r="R229" s="97">
        <v>1</v>
      </c>
    </row>
    <row r="230" spans="1:18" s="58" customFormat="1" ht="23.25" thickBot="1">
      <c r="A230" s="330"/>
      <c r="B230" s="89" t="s">
        <v>455</v>
      </c>
      <c r="C230" s="70" t="s">
        <v>583</v>
      </c>
      <c r="D230" s="93" t="s">
        <v>584</v>
      </c>
      <c r="E230" s="77" t="s">
        <v>458</v>
      </c>
      <c r="F230" s="196" t="s">
        <v>586</v>
      </c>
      <c r="G230" s="73"/>
      <c r="H230" s="72"/>
      <c r="I230" s="73"/>
      <c r="J230" s="73" t="s">
        <v>22</v>
      </c>
      <c r="K230" s="73"/>
      <c r="L230" s="73"/>
      <c r="M230" s="73">
        <v>2</v>
      </c>
      <c r="N230" s="73">
        <v>0</v>
      </c>
      <c r="O230" s="73">
        <v>0</v>
      </c>
      <c r="P230" s="74">
        <f t="shared" si="9"/>
        <v>2</v>
      </c>
      <c r="Q230" s="75" t="s">
        <v>140</v>
      </c>
      <c r="R230" s="97">
        <v>3</v>
      </c>
    </row>
    <row r="231" spans="1:18" s="58" customFormat="1" ht="23.25" thickBot="1">
      <c r="A231" s="330"/>
      <c r="B231" s="89" t="s">
        <v>457</v>
      </c>
      <c r="C231" s="70" t="s">
        <v>585</v>
      </c>
      <c r="D231" s="159" t="s">
        <v>583</v>
      </c>
      <c r="E231" s="77" t="s">
        <v>460</v>
      </c>
      <c r="F231" s="196" t="s">
        <v>586</v>
      </c>
      <c r="G231" s="73"/>
      <c r="H231" s="72"/>
      <c r="I231" s="73"/>
      <c r="J231" s="73" t="s">
        <v>46</v>
      </c>
      <c r="K231" s="73"/>
      <c r="L231" s="73"/>
      <c r="M231" s="73">
        <v>0</v>
      </c>
      <c r="N231" s="73">
        <v>1</v>
      </c>
      <c r="O231" s="73">
        <v>0</v>
      </c>
      <c r="P231" s="74">
        <f t="shared" si="9"/>
        <v>1</v>
      </c>
      <c r="Q231" s="137" t="s">
        <v>549</v>
      </c>
      <c r="R231" s="97">
        <v>0</v>
      </c>
    </row>
    <row r="232" spans="1:18" s="58" customFormat="1" ht="23.25" thickBot="1">
      <c r="A232" s="330"/>
      <c r="B232" s="89" t="s">
        <v>459</v>
      </c>
      <c r="C232" s="70" t="s">
        <v>587</v>
      </c>
      <c r="D232" s="80" t="s">
        <v>15</v>
      </c>
      <c r="E232" s="77" t="s">
        <v>462</v>
      </c>
      <c r="F232" s="200" t="s">
        <v>586</v>
      </c>
      <c r="G232" s="73"/>
      <c r="H232" s="72"/>
      <c r="I232" s="73"/>
      <c r="J232" s="73" t="s">
        <v>81</v>
      </c>
      <c r="K232" s="73"/>
      <c r="L232" s="73"/>
      <c r="M232" s="73">
        <v>0</v>
      </c>
      <c r="N232" s="73">
        <v>0</v>
      </c>
      <c r="O232" s="73">
        <v>2</v>
      </c>
      <c r="P232" s="74">
        <f t="shared" si="9"/>
        <v>2</v>
      </c>
      <c r="Q232" s="125" t="s">
        <v>141</v>
      </c>
      <c r="R232" s="97">
        <v>2</v>
      </c>
    </row>
    <row r="233" spans="1:18" s="58" customFormat="1" ht="23.25" thickBot="1">
      <c r="A233" s="330"/>
      <c r="B233" s="89" t="s">
        <v>461</v>
      </c>
      <c r="C233" s="98" t="s">
        <v>588</v>
      </c>
      <c r="D233" s="80" t="s">
        <v>590</v>
      </c>
      <c r="E233" s="99" t="s">
        <v>464</v>
      </c>
      <c r="F233" s="199" t="s">
        <v>184</v>
      </c>
      <c r="G233" s="100"/>
      <c r="H233" s="72"/>
      <c r="I233" s="100"/>
      <c r="J233" s="100"/>
      <c r="K233" s="100" t="s">
        <v>22</v>
      </c>
      <c r="L233" s="100"/>
      <c r="M233" s="100">
        <v>2</v>
      </c>
      <c r="N233" s="100">
        <v>0</v>
      </c>
      <c r="O233" s="100">
        <v>0</v>
      </c>
      <c r="P233" s="74">
        <f t="shared" si="9"/>
        <v>2</v>
      </c>
      <c r="Q233" s="125" t="s">
        <v>140</v>
      </c>
      <c r="R233" s="101">
        <v>2</v>
      </c>
    </row>
    <row r="234" spans="1:18" s="58" customFormat="1" ht="23.25" thickBot="1">
      <c r="A234" s="330"/>
      <c r="B234" s="135" t="s">
        <v>463</v>
      </c>
      <c r="C234" s="98" t="s">
        <v>589</v>
      </c>
      <c r="D234" s="162" t="s">
        <v>588</v>
      </c>
      <c r="E234" s="99" t="s">
        <v>466</v>
      </c>
      <c r="F234" s="201" t="s">
        <v>184</v>
      </c>
      <c r="G234" s="100"/>
      <c r="H234" s="170"/>
      <c r="I234" s="100"/>
      <c r="J234" s="100"/>
      <c r="K234" s="100" t="s">
        <v>46</v>
      </c>
      <c r="L234" s="100"/>
      <c r="M234" s="100">
        <v>0</v>
      </c>
      <c r="N234" s="100">
        <v>1</v>
      </c>
      <c r="O234" s="100">
        <v>0</v>
      </c>
      <c r="P234" s="136">
        <f t="shared" si="9"/>
        <v>1</v>
      </c>
      <c r="Q234" s="176" t="s">
        <v>141</v>
      </c>
      <c r="R234" s="101">
        <v>1</v>
      </c>
    </row>
    <row r="235" spans="1:18" s="58" customFormat="1" ht="45.75" customHeight="1">
      <c r="A235" s="331" t="s">
        <v>591</v>
      </c>
      <c r="B235" s="89" t="s">
        <v>465</v>
      </c>
      <c r="C235" s="89" t="s">
        <v>592</v>
      </c>
      <c r="D235" s="93" t="s">
        <v>596</v>
      </c>
      <c r="E235" s="191" t="s">
        <v>468</v>
      </c>
      <c r="F235" s="138" t="s">
        <v>593</v>
      </c>
      <c r="G235" s="131"/>
      <c r="H235" s="165"/>
      <c r="I235" s="131"/>
      <c r="J235" s="131" t="s">
        <v>22</v>
      </c>
      <c r="K235" s="131"/>
      <c r="L235" s="131"/>
      <c r="M235" s="131">
        <v>2</v>
      </c>
      <c r="N235" s="131">
        <v>0</v>
      </c>
      <c r="O235" s="131">
        <v>0</v>
      </c>
      <c r="P235" s="132">
        <f t="shared" si="9"/>
        <v>2</v>
      </c>
      <c r="Q235" s="177" t="s">
        <v>140</v>
      </c>
      <c r="R235" s="133">
        <v>2</v>
      </c>
    </row>
    <row r="236" spans="1:18" s="58" customFormat="1" ht="22.5">
      <c r="A236" s="332"/>
      <c r="B236" s="70" t="s">
        <v>467</v>
      </c>
      <c r="C236" s="70" t="s">
        <v>598</v>
      </c>
      <c r="D236" s="159" t="s">
        <v>592</v>
      </c>
      <c r="E236" s="77" t="s">
        <v>470</v>
      </c>
      <c r="F236" s="137" t="s">
        <v>593</v>
      </c>
      <c r="G236" s="73"/>
      <c r="H236" s="72"/>
      <c r="I236" s="73"/>
      <c r="J236" s="73" t="s">
        <v>46</v>
      </c>
      <c r="K236" s="73"/>
      <c r="L236" s="73"/>
      <c r="M236" s="73">
        <v>0</v>
      </c>
      <c r="N236" s="73">
        <v>1</v>
      </c>
      <c r="O236" s="73">
        <v>0</v>
      </c>
      <c r="P236" s="74">
        <f t="shared" si="9"/>
        <v>1</v>
      </c>
      <c r="Q236" s="125" t="s">
        <v>141</v>
      </c>
      <c r="R236" s="97">
        <v>1</v>
      </c>
    </row>
    <row r="237" spans="1:18" s="58" customFormat="1" ht="22.5">
      <c r="A237" s="332"/>
      <c r="B237" s="70" t="s">
        <v>469</v>
      </c>
      <c r="C237" s="70" t="s">
        <v>597</v>
      </c>
      <c r="D237" s="80" t="s">
        <v>583</v>
      </c>
      <c r="E237" s="77" t="s">
        <v>472</v>
      </c>
      <c r="F237" s="137" t="s">
        <v>594</v>
      </c>
      <c r="G237" s="73"/>
      <c r="H237" s="72"/>
      <c r="I237" s="73"/>
      <c r="J237" s="73"/>
      <c r="K237" s="73" t="s">
        <v>22</v>
      </c>
      <c r="L237" s="73"/>
      <c r="M237" s="73">
        <v>2</v>
      </c>
      <c r="N237" s="73">
        <v>0</v>
      </c>
      <c r="O237" s="73">
        <v>0</v>
      </c>
      <c r="P237" s="74">
        <f t="shared" si="9"/>
        <v>2</v>
      </c>
      <c r="Q237" s="125" t="s">
        <v>140</v>
      </c>
      <c r="R237" s="97">
        <v>2</v>
      </c>
    </row>
    <row r="238" spans="1:18" s="58" customFormat="1" ht="22.5">
      <c r="A238" s="332"/>
      <c r="B238" s="70" t="s">
        <v>471</v>
      </c>
      <c r="C238" s="70" t="s">
        <v>599</v>
      </c>
      <c r="D238" s="159" t="s">
        <v>664</v>
      </c>
      <c r="E238" s="77" t="s">
        <v>474</v>
      </c>
      <c r="F238" s="137" t="s">
        <v>593</v>
      </c>
      <c r="G238" s="73"/>
      <c r="H238" s="72"/>
      <c r="I238" s="72"/>
      <c r="J238" s="73"/>
      <c r="K238" s="73" t="s">
        <v>22</v>
      </c>
      <c r="L238" s="73"/>
      <c r="M238" s="73">
        <v>2</v>
      </c>
      <c r="N238" s="73">
        <v>0</v>
      </c>
      <c r="O238" s="73">
        <v>0</v>
      </c>
      <c r="P238" s="74">
        <f t="shared" si="9"/>
        <v>2</v>
      </c>
      <c r="Q238" s="125" t="s">
        <v>140</v>
      </c>
      <c r="R238" s="97">
        <v>2</v>
      </c>
    </row>
    <row r="239" spans="1:18" s="58" customFormat="1" ht="22.5">
      <c r="A239" s="332"/>
      <c r="B239" s="70" t="s">
        <v>473</v>
      </c>
      <c r="C239" s="70" t="s">
        <v>600</v>
      </c>
      <c r="D239" s="159" t="s">
        <v>599</v>
      </c>
      <c r="E239" s="77" t="s">
        <v>476</v>
      </c>
      <c r="F239" s="137" t="s">
        <v>593</v>
      </c>
      <c r="G239" s="73"/>
      <c r="H239" s="72"/>
      <c r="I239" s="72"/>
      <c r="J239" s="73"/>
      <c r="K239" s="73" t="s">
        <v>46</v>
      </c>
      <c r="L239" s="73"/>
      <c r="M239" s="73">
        <v>0</v>
      </c>
      <c r="N239" s="73">
        <v>1</v>
      </c>
      <c r="O239" s="73">
        <v>0</v>
      </c>
      <c r="P239" s="74">
        <f t="shared" si="9"/>
        <v>1</v>
      </c>
      <c r="Q239" s="125" t="s">
        <v>141</v>
      </c>
      <c r="R239" s="97">
        <v>1</v>
      </c>
    </row>
    <row r="240" spans="1:18" s="58" customFormat="1" ht="22.5">
      <c r="A240" s="332"/>
      <c r="B240" s="70" t="s">
        <v>475</v>
      </c>
      <c r="C240" s="70" t="s">
        <v>601</v>
      </c>
      <c r="D240" s="80" t="s">
        <v>603</v>
      </c>
      <c r="E240" s="77" t="s">
        <v>478</v>
      </c>
      <c r="F240" s="137" t="s">
        <v>595</v>
      </c>
      <c r="G240" s="73"/>
      <c r="H240" s="72"/>
      <c r="I240" s="73"/>
      <c r="J240" s="73"/>
      <c r="K240" s="73" t="s">
        <v>22</v>
      </c>
      <c r="L240" s="73"/>
      <c r="M240" s="73">
        <v>2</v>
      </c>
      <c r="N240" s="73">
        <v>0</v>
      </c>
      <c r="O240" s="73">
        <v>0</v>
      </c>
      <c r="P240" s="74">
        <f t="shared" si="9"/>
        <v>2</v>
      </c>
      <c r="Q240" s="125" t="s">
        <v>140</v>
      </c>
      <c r="R240" s="97">
        <v>2</v>
      </c>
    </row>
    <row r="241" spans="1:18" s="58" customFormat="1" ht="22.5">
      <c r="A241" s="332"/>
      <c r="B241" s="70" t="s">
        <v>477</v>
      </c>
      <c r="C241" s="70" t="s">
        <v>602</v>
      </c>
      <c r="D241" s="159" t="s">
        <v>601</v>
      </c>
      <c r="E241" s="77" t="s">
        <v>480</v>
      </c>
      <c r="F241" s="137" t="s">
        <v>595</v>
      </c>
      <c r="G241" s="73"/>
      <c r="H241" s="72"/>
      <c r="I241" s="73"/>
      <c r="J241" s="73"/>
      <c r="K241" s="73" t="s">
        <v>46</v>
      </c>
      <c r="L241" s="73"/>
      <c r="M241" s="73">
        <v>0</v>
      </c>
      <c r="N241" s="73">
        <v>1</v>
      </c>
      <c r="O241" s="73">
        <v>0</v>
      </c>
      <c r="P241" s="74">
        <f t="shared" si="9"/>
        <v>1</v>
      </c>
      <c r="Q241" s="125" t="s">
        <v>141</v>
      </c>
      <c r="R241" s="97">
        <v>1</v>
      </c>
    </row>
    <row r="242" spans="1:18" s="58" customFormat="1" ht="22.5">
      <c r="A242" s="332"/>
      <c r="B242" s="70" t="s">
        <v>479</v>
      </c>
      <c r="C242" s="70" t="s">
        <v>604</v>
      </c>
      <c r="D242" s="80" t="s">
        <v>605</v>
      </c>
      <c r="E242" s="77" t="s">
        <v>482</v>
      </c>
      <c r="F242" s="137" t="s">
        <v>579</v>
      </c>
      <c r="G242" s="73"/>
      <c r="H242" s="72"/>
      <c r="I242" s="73"/>
      <c r="J242" s="73"/>
      <c r="K242" s="73" t="s">
        <v>34</v>
      </c>
      <c r="L242" s="73"/>
      <c r="M242" s="73">
        <v>3</v>
      </c>
      <c r="N242" s="73">
        <v>0</v>
      </c>
      <c r="O242" s="73">
        <v>0</v>
      </c>
      <c r="P242" s="74">
        <f t="shared" si="9"/>
        <v>3</v>
      </c>
      <c r="Q242" s="125" t="s">
        <v>140</v>
      </c>
      <c r="R242" s="97">
        <v>3</v>
      </c>
    </row>
    <row r="243" spans="1:18" s="58" customFormat="1" ht="33.75">
      <c r="A243" s="332"/>
      <c r="B243" s="70" t="s">
        <v>481</v>
      </c>
      <c r="C243" s="70" t="s">
        <v>606</v>
      </c>
      <c r="D243" s="160" t="s">
        <v>604</v>
      </c>
      <c r="E243" s="77" t="s">
        <v>484</v>
      </c>
      <c r="F243" s="137" t="s">
        <v>579</v>
      </c>
      <c r="G243" s="73"/>
      <c r="H243" s="72"/>
      <c r="I243" s="73"/>
      <c r="J243" s="73"/>
      <c r="K243" s="73" t="s">
        <v>16</v>
      </c>
      <c r="L243" s="73"/>
      <c r="M243" s="73">
        <v>0</v>
      </c>
      <c r="N243" s="73">
        <v>2</v>
      </c>
      <c r="O243" s="73">
        <v>0</v>
      </c>
      <c r="P243" s="74">
        <f t="shared" si="9"/>
        <v>2</v>
      </c>
      <c r="Q243" s="125" t="s">
        <v>141</v>
      </c>
      <c r="R243" s="97">
        <v>2</v>
      </c>
    </row>
    <row r="244" spans="1:18" s="58" customFormat="1" ht="22.5">
      <c r="A244" s="332"/>
      <c r="B244" s="70" t="s">
        <v>483</v>
      </c>
      <c r="C244" s="70" t="s">
        <v>607</v>
      </c>
      <c r="D244" s="80" t="s">
        <v>608</v>
      </c>
      <c r="E244" s="77" t="s">
        <v>486</v>
      </c>
      <c r="F244" s="137" t="s">
        <v>594</v>
      </c>
      <c r="G244" s="73"/>
      <c r="H244" s="72"/>
      <c r="I244" s="73"/>
      <c r="J244" s="73"/>
      <c r="K244" s="73"/>
      <c r="L244" s="73" t="s">
        <v>81</v>
      </c>
      <c r="M244" s="73">
        <v>0</v>
      </c>
      <c r="N244" s="73">
        <v>0</v>
      </c>
      <c r="O244" s="73">
        <v>2</v>
      </c>
      <c r="P244" s="74">
        <f t="shared" si="9"/>
        <v>2</v>
      </c>
      <c r="Q244" s="125" t="s">
        <v>141</v>
      </c>
      <c r="R244" s="97">
        <v>2</v>
      </c>
    </row>
    <row r="245" spans="1:18" s="58" customFormat="1" ht="22.5">
      <c r="A245" s="332"/>
      <c r="B245" s="70" t="s">
        <v>485</v>
      </c>
      <c r="C245" s="70" t="s">
        <v>609</v>
      </c>
      <c r="D245" s="80" t="s">
        <v>610</v>
      </c>
      <c r="E245" s="77" t="s">
        <v>488</v>
      </c>
      <c r="F245" s="137" t="s">
        <v>579</v>
      </c>
      <c r="G245" s="73"/>
      <c r="H245" s="72"/>
      <c r="I245" s="73"/>
      <c r="J245" s="73"/>
      <c r="K245" s="73"/>
      <c r="L245" s="73" t="s">
        <v>34</v>
      </c>
      <c r="M245" s="73">
        <v>3</v>
      </c>
      <c r="N245" s="73">
        <v>0</v>
      </c>
      <c r="O245" s="73">
        <v>0</v>
      </c>
      <c r="P245" s="74">
        <f t="shared" si="9"/>
        <v>3</v>
      </c>
      <c r="Q245" s="125" t="s">
        <v>140</v>
      </c>
      <c r="R245" s="97">
        <v>3</v>
      </c>
    </row>
    <row r="246" spans="1:18" s="58" customFormat="1" ht="34.5" thickBot="1">
      <c r="A246" s="333"/>
      <c r="B246" s="96" t="s">
        <v>487</v>
      </c>
      <c r="C246" s="96" t="s">
        <v>665</v>
      </c>
      <c r="D246" s="202" t="s">
        <v>609</v>
      </c>
      <c r="E246" s="95" t="s">
        <v>489</v>
      </c>
      <c r="F246" s="139" t="s">
        <v>579</v>
      </c>
      <c r="G246" s="166"/>
      <c r="H246" s="167"/>
      <c r="I246" s="166"/>
      <c r="J246" s="166"/>
      <c r="K246" s="166"/>
      <c r="L246" s="166" t="s">
        <v>46</v>
      </c>
      <c r="M246" s="166">
        <v>0</v>
      </c>
      <c r="N246" s="166">
        <v>1</v>
      </c>
      <c r="O246" s="166">
        <v>0</v>
      </c>
      <c r="P246" s="168">
        <f t="shared" si="9"/>
        <v>1</v>
      </c>
      <c r="Q246" s="174" t="s">
        <v>141</v>
      </c>
      <c r="R246" s="175">
        <v>1</v>
      </c>
    </row>
    <row r="247" spans="1:19" s="58" customFormat="1" ht="11.25">
      <c r="A247" s="14" t="s">
        <v>490</v>
      </c>
      <c r="B247" s="26"/>
      <c r="C247" s="26"/>
      <c r="D247" s="26"/>
      <c r="E247" s="51"/>
      <c r="F247" s="44">
        <f>55-R247</f>
        <v>3</v>
      </c>
      <c r="G247" s="58" t="s">
        <v>431</v>
      </c>
      <c r="H247" s="58" t="s">
        <v>432</v>
      </c>
      <c r="I247" s="23"/>
      <c r="K247" s="277">
        <v>0</v>
      </c>
      <c r="L247" s="280"/>
      <c r="M247" s="280"/>
      <c r="N247" s="280"/>
      <c r="O247" s="280"/>
      <c r="P247" s="280"/>
      <c r="Q247" s="280"/>
      <c r="R247" s="163">
        <f>SUM(R218:R246)</f>
        <v>52</v>
      </c>
      <c r="S247" s="82"/>
    </row>
    <row r="248" spans="1:19" s="82" customFormat="1" ht="11.25">
      <c r="A248" s="58" t="s">
        <v>611</v>
      </c>
      <c r="B248" s="45"/>
      <c r="C248" s="45"/>
      <c r="D248" s="45"/>
      <c r="E248" s="46"/>
      <c r="F248" s="68"/>
      <c r="G248" s="68"/>
      <c r="H248" s="68"/>
      <c r="I248" s="68"/>
      <c r="J248" s="68"/>
      <c r="K248" s="68"/>
      <c r="L248" s="47"/>
      <c r="M248" s="47"/>
      <c r="N248" s="47"/>
      <c r="O248" s="5"/>
      <c r="P248" s="13"/>
      <c r="S248" s="58"/>
    </row>
    <row r="249" spans="2:19" s="58" customFormat="1" ht="11.25">
      <c r="B249" s="26"/>
      <c r="C249" s="26"/>
      <c r="D249" s="26"/>
      <c r="E249" s="51"/>
      <c r="F249" s="51"/>
      <c r="Q249" s="51"/>
      <c r="S249" s="1"/>
    </row>
    <row r="250" spans="1:19" ht="12.75">
      <c r="A250" s="103"/>
      <c r="B250" s="102"/>
      <c r="C250" s="102"/>
      <c r="D250" s="102"/>
      <c r="F250" s="5"/>
      <c r="H250" s="6"/>
      <c r="I250" s="5"/>
      <c r="J250" s="5"/>
      <c r="K250" s="6"/>
      <c r="L250" s="5"/>
      <c r="M250" s="5"/>
      <c r="O250" s="104"/>
      <c r="Q250" s="1"/>
      <c r="S250"/>
    </row>
    <row r="251" spans="1:19" ht="12.75">
      <c r="A251" s="53"/>
      <c r="C251" s="105"/>
      <c r="F251" s="54"/>
      <c r="H251" s="55"/>
      <c r="I251" s="54"/>
      <c r="J251" s="54"/>
      <c r="K251" s="55"/>
      <c r="L251" s="54"/>
      <c r="M251" s="54"/>
      <c r="O251" s="64"/>
      <c r="S251" s="58"/>
    </row>
    <row r="252" spans="1:15" s="58" customFormat="1" ht="11.25">
      <c r="A252" s="14" t="s">
        <v>503</v>
      </c>
      <c r="C252" s="106" t="s">
        <v>504</v>
      </c>
      <c r="F252" s="13"/>
      <c r="H252" s="107"/>
      <c r="I252" s="13"/>
      <c r="J252" s="13"/>
      <c r="K252" s="107"/>
      <c r="L252" s="13"/>
      <c r="M252" s="13"/>
      <c r="O252" s="108"/>
    </row>
    <row r="253" spans="1:15" s="58" customFormat="1" ht="11.25">
      <c r="A253" s="109" t="s">
        <v>646</v>
      </c>
      <c r="B253" s="82"/>
      <c r="C253" s="82"/>
      <c r="D253" s="82"/>
      <c r="E253" s="82"/>
      <c r="F253" s="13"/>
      <c r="H253" s="107"/>
      <c r="I253" s="13"/>
      <c r="J253" s="13"/>
      <c r="K253" s="107"/>
      <c r="L253" s="13"/>
      <c r="M253" s="13"/>
      <c r="O253" s="108"/>
    </row>
    <row r="254" spans="3:15" s="58" customFormat="1" ht="11.25">
      <c r="C254" s="58" t="s">
        <v>505</v>
      </c>
      <c r="F254" s="13"/>
      <c r="H254" s="107"/>
      <c r="I254" s="13"/>
      <c r="J254" s="13"/>
      <c r="K254" s="107"/>
      <c r="L254" s="13"/>
      <c r="M254" s="13"/>
      <c r="O254" s="108"/>
    </row>
    <row r="255" spans="3:15" s="58" customFormat="1" ht="11.25">
      <c r="C255" s="58" t="s">
        <v>506</v>
      </c>
      <c r="F255" s="13"/>
      <c r="H255" s="107"/>
      <c r="I255" s="13"/>
      <c r="J255" s="13"/>
      <c r="K255" s="107"/>
      <c r="L255" s="13"/>
      <c r="M255" s="13"/>
      <c r="O255" s="108"/>
    </row>
    <row r="256" spans="1:15" s="58" customFormat="1" ht="11.25">
      <c r="A256" s="58" t="s">
        <v>647</v>
      </c>
      <c r="F256" s="13"/>
      <c r="H256" s="107"/>
      <c r="I256" s="13"/>
      <c r="J256" s="13"/>
      <c r="K256" s="107"/>
      <c r="L256" s="13"/>
      <c r="M256" s="13"/>
      <c r="O256" s="108"/>
    </row>
    <row r="257" spans="13:15" s="58" customFormat="1" ht="12" thickBot="1">
      <c r="M257" s="13"/>
      <c r="O257" s="108"/>
    </row>
    <row r="258" spans="1:18" s="58" customFormat="1" ht="11.25">
      <c r="A258" s="334" t="s">
        <v>8</v>
      </c>
      <c r="B258" s="315" t="s">
        <v>9</v>
      </c>
      <c r="C258" s="315" t="s">
        <v>10</v>
      </c>
      <c r="D258" s="315" t="s">
        <v>13</v>
      </c>
      <c r="E258" s="317" t="s">
        <v>0</v>
      </c>
      <c r="F258" s="319" t="s">
        <v>11</v>
      </c>
      <c r="G258" s="328" t="s">
        <v>507</v>
      </c>
      <c r="H258" s="325"/>
      <c r="I258" s="325"/>
      <c r="J258" s="325"/>
      <c r="K258" s="325"/>
      <c r="L258" s="325"/>
      <c r="M258" s="324" t="s">
        <v>6</v>
      </c>
      <c r="N258" s="325"/>
      <c r="O258" s="325"/>
      <c r="P258" s="325"/>
      <c r="Q258" s="326" t="s">
        <v>12</v>
      </c>
      <c r="R258" s="313" t="s">
        <v>7</v>
      </c>
    </row>
    <row r="259" spans="1:18" s="58" customFormat="1" ht="12" thickBot="1">
      <c r="A259" s="335"/>
      <c r="B259" s="336"/>
      <c r="C259" s="316"/>
      <c r="D259" s="316"/>
      <c r="E259" s="318"/>
      <c r="F259" s="320"/>
      <c r="G259" s="43">
        <v>1</v>
      </c>
      <c r="H259" s="15">
        <v>2</v>
      </c>
      <c r="I259" s="15">
        <v>3</v>
      </c>
      <c r="J259" s="15">
        <v>4</v>
      </c>
      <c r="K259" s="15">
        <v>5</v>
      </c>
      <c r="L259" s="15">
        <v>6</v>
      </c>
      <c r="M259" s="15" t="s">
        <v>1</v>
      </c>
      <c r="N259" s="15" t="s">
        <v>2</v>
      </c>
      <c r="O259" s="15" t="s">
        <v>3</v>
      </c>
      <c r="P259" s="16" t="s">
        <v>4</v>
      </c>
      <c r="Q259" s="327"/>
      <c r="R259" s="314"/>
    </row>
    <row r="260" spans="1:18" s="58" customFormat="1" ht="22.5">
      <c r="A260" s="130"/>
      <c r="B260" s="94" t="s">
        <v>508</v>
      </c>
      <c r="C260" s="94" t="s">
        <v>644</v>
      </c>
      <c r="D260" s="203" t="s">
        <v>247</v>
      </c>
      <c r="E260" s="71" t="s">
        <v>509</v>
      </c>
      <c r="F260" s="71" t="s">
        <v>510</v>
      </c>
      <c r="G260" s="169"/>
      <c r="H260" s="90"/>
      <c r="I260" s="321" t="s">
        <v>16</v>
      </c>
      <c r="J260" s="322"/>
      <c r="K260" s="322"/>
      <c r="L260" s="323"/>
      <c r="M260" s="204">
        <v>0</v>
      </c>
      <c r="N260" s="94">
        <v>2</v>
      </c>
      <c r="O260" s="94">
        <v>0</v>
      </c>
      <c r="P260" s="205">
        <v>2</v>
      </c>
      <c r="Q260" s="71" t="s">
        <v>141</v>
      </c>
      <c r="R260" s="92">
        <v>2</v>
      </c>
    </row>
    <row r="261" spans="1:18" s="58" customFormat="1" ht="22.5">
      <c r="A261" s="87"/>
      <c r="B261" s="70" t="s">
        <v>511</v>
      </c>
      <c r="C261" s="70" t="s">
        <v>645</v>
      </c>
      <c r="D261" s="160" t="s">
        <v>288</v>
      </c>
      <c r="E261" s="77" t="s">
        <v>512</v>
      </c>
      <c r="F261" s="69" t="s">
        <v>513</v>
      </c>
      <c r="G261" s="72"/>
      <c r="H261" s="73"/>
      <c r="I261" s="73"/>
      <c r="J261" s="73"/>
      <c r="K261" s="310" t="s">
        <v>81</v>
      </c>
      <c r="L261" s="311"/>
      <c r="M261" s="206">
        <v>0</v>
      </c>
      <c r="N261" s="70">
        <v>0</v>
      </c>
      <c r="O261" s="70">
        <v>2</v>
      </c>
      <c r="P261" s="207">
        <v>2</v>
      </c>
      <c r="Q261" s="77" t="s">
        <v>141</v>
      </c>
      <c r="R261" s="97">
        <v>2</v>
      </c>
    </row>
    <row r="262" spans="1:18" s="58" customFormat="1" ht="33.75">
      <c r="A262" s="87"/>
      <c r="B262" s="70" t="s">
        <v>514</v>
      </c>
      <c r="C262" s="70" t="s">
        <v>648</v>
      </c>
      <c r="D262" s="70" t="s">
        <v>254</v>
      </c>
      <c r="E262" s="81" t="s">
        <v>515</v>
      </c>
      <c r="F262" s="110" t="s">
        <v>516</v>
      </c>
      <c r="G262" s="72"/>
      <c r="H262" s="310" t="s">
        <v>22</v>
      </c>
      <c r="I262" s="312"/>
      <c r="J262" s="312"/>
      <c r="K262" s="312"/>
      <c r="L262" s="311"/>
      <c r="M262" s="206">
        <v>2</v>
      </c>
      <c r="N262" s="70">
        <v>0</v>
      </c>
      <c r="O262" s="70">
        <v>0</v>
      </c>
      <c r="P262" s="207">
        <v>2</v>
      </c>
      <c r="Q262" s="81" t="s">
        <v>140</v>
      </c>
      <c r="R262" s="97">
        <v>2</v>
      </c>
    </row>
    <row r="263" spans="1:18" s="58" customFormat="1" ht="33.75">
      <c r="A263" s="87"/>
      <c r="B263" s="70" t="s">
        <v>517</v>
      </c>
      <c r="C263" s="70" t="s">
        <v>649</v>
      </c>
      <c r="D263" s="70" t="s">
        <v>254</v>
      </c>
      <c r="E263" s="77" t="s">
        <v>518</v>
      </c>
      <c r="F263" s="110" t="s">
        <v>516</v>
      </c>
      <c r="G263" s="72"/>
      <c r="H263" s="310" t="s">
        <v>22</v>
      </c>
      <c r="I263" s="312"/>
      <c r="J263" s="312"/>
      <c r="K263" s="312"/>
      <c r="L263" s="311"/>
      <c r="M263" s="206">
        <v>2</v>
      </c>
      <c r="N263" s="70">
        <v>0</v>
      </c>
      <c r="O263" s="70">
        <v>0</v>
      </c>
      <c r="P263" s="207">
        <v>2</v>
      </c>
      <c r="Q263" s="77" t="s">
        <v>140</v>
      </c>
      <c r="R263" s="97">
        <v>2</v>
      </c>
    </row>
    <row r="264" spans="1:18" s="58" customFormat="1" ht="33.75">
      <c r="A264" s="128"/>
      <c r="B264" s="70" t="s">
        <v>519</v>
      </c>
      <c r="C264" s="70" t="s">
        <v>650</v>
      </c>
      <c r="D264" s="80" t="s">
        <v>653</v>
      </c>
      <c r="E264" s="77" t="s">
        <v>520</v>
      </c>
      <c r="F264" s="81" t="s">
        <v>521</v>
      </c>
      <c r="G264" s="69"/>
      <c r="H264" s="73"/>
      <c r="I264" s="73"/>
      <c r="J264" s="310" t="s">
        <v>127</v>
      </c>
      <c r="K264" s="312"/>
      <c r="L264" s="311"/>
      <c r="M264" s="73">
        <v>1</v>
      </c>
      <c r="N264" s="70">
        <v>0</v>
      </c>
      <c r="O264" s="70">
        <v>0</v>
      </c>
      <c r="P264" s="208">
        <v>1</v>
      </c>
      <c r="Q264" s="77" t="s">
        <v>140</v>
      </c>
      <c r="R264" s="97">
        <v>1</v>
      </c>
    </row>
    <row r="265" spans="1:19" s="58" customFormat="1" ht="33.75">
      <c r="A265" s="128"/>
      <c r="B265" s="70" t="s">
        <v>522</v>
      </c>
      <c r="C265" s="70" t="s">
        <v>651</v>
      </c>
      <c r="D265" s="160" t="s">
        <v>650</v>
      </c>
      <c r="E265" s="77" t="s">
        <v>520</v>
      </c>
      <c r="F265" s="81" t="s">
        <v>521</v>
      </c>
      <c r="G265" s="69"/>
      <c r="H265" s="73"/>
      <c r="I265" s="73"/>
      <c r="J265" s="310" t="s">
        <v>81</v>
      </c>
      <c r="K265" s="312"/>
      <c r="L265" s="311"/>
      <c r="M265" s="73">
        <v>0</v>
      </c>
      <c r="N265" s="70">
        <v>0</v>
      </c>
      <c r="O265" s="70">
        <v>2</v>
      </c>
      <c r="P265" s="208">
        <v>1</v>
      </c>
      <c r="Q265" s="77" t="s">
        <v>141</v>
      </c>
      <c r="R265" s="97">
        <v>2</v>
      </c>
      <c r="S265" s="49"/>
    </row>
    <row r="266" spans="1:18" s="49" customFormat="1" ht="11.25">
      <c r="A266" s="128"/>
      <c r="B266" s="70" t="s">
        <v>526</v>
      </c>
      <c r="C266" s="70" t="s">
        <v>523</v>
      </c>
      <c r="D266" s="209"/>
      <c r="E266" s="77" t="s">
        <v>524</v>
      </c>
      <c r="F266" s="77" t="s">
        <v>525</v>
      </c>
      <c r="G266" s="69"/>
      <c r="H266" s="69"/>
      <c r="I266" s="310" t="s">
        <v>22</v>
      </c>
      <c r="J266" s="312"/>
      <c r="K266" s="312"/>
      <c r="L266" s="311"/>
      <c r="M266" s="73">
        <v>2</v>
      </c>
      <c r="N266" s="70">
        <v>0</v>
      </c>
      <c r="O266" s="70">
        <v>0</v>
      </c>
      <c r="P266" s="207">
        <v>2</v>
      </c>
      <c r="Q266" s="77" t="s">
        <v>140</v>
      </c>
      <c r="R266" s="210">
        <v>2</v>
      </c>
    </row>
    <row r="267" spans="1:19" s="49" customFormat="1" ht="22.5">
      <c r="A267" s="128"/>
      <c r="B267" s="70" t="s">
        <v>529</v>
      </c>
      <c r="C267" s="70" t="s">
        <v>527</v>
      </c>
      <c r="D267" s="209"/>
      <c r="E267" s="77" t="s">
        <v>652</v>
      </c>
      <c r="F267" s="77" t="s">
        <v>528</v>
      </c>
      <c r="G267" s="69"/>
      <c r="H267" s="69"/>
      <c r="I267" s="310" t="s">
        <v>46</v>
      </c>
      <c r="J267" s="312"/>
      <c r="K267" s="312"/>
      <c r="L267" s="311"/>
      <c r="M267" s="73">
        <v>0</v>
      </c>
      <c r="N267" s="70">
        <v>1</v>
      </c>
      <c r="O267" s="70">
        <v>0</v>
      </c>
      <c r="P267" s="207">
        <v>2</v>
      </c>
      <c r="Q267" s="77" t="s">
        <v>141</v>
      </c>
      <c r="R267" s="210">
        <v>1</v>
      </c>
      <c r="S267" s="58"/>
    </row>
    <row r="268" spans="1:18" s="58" customFormat="1" ht="22.5">
      <c r="A268" s="128"/>
      <c r="B268" s="70" t="s">
        <v>531</v>
      </c>
      <c r="C268" s="70" t="s">
        <v>661</v>
      </c>
      <c r="D268" s="209" t="s">
        <v>277</v>
      </c>
      <c r="E268" s="77" t="s">
        <v>530</v>
      </c>
      <c r="F268" s="77" t="s">
        <v>182</v>
      </c>
      <c r="G268" s="69"/>
      <c r="H268" s="69"/>
      <c r="I268" s="69"/>
      <c r="J268" s="69"/>
      <c r="K268" s="310" t="s">
        <v>16</v>
      </c>
      <c r="L268" s="311"/>
      <c r="M268" s="73">
        <v>0</v>
      </c>
      <c r="N268" s="70">
        <v>2</v>
      </c>
      <c r="O268" s="70">
        <v>0</v>
      </c>
      <c r="P268" s="207">
        <v>2</v>
      </c>
      <c r="Q268" s="77" t="s">
        <v>141</v>
      </c>
      <c r="R268" s="210">
        <v>2</v>
      </c>
    </row>
    <row r="269" spans="1:19" s="58" customFormat="1" ht="22.5">
      <c r="A269" s="128"/>
      <c r="B269" s="70" t="s">
        <v>533</v>
      </c>
      <c r="C269" s="70" t="s">
        <v>660</v>
      </c>
      <c r="D269" s="209" t="s">
        <v>661</v>
      </c>
      <c r="E269" s="77" t="s">
        <v>662</v>
      </c>
      <c r="F269" s="77" t="s">
        <v>182</v>
      </c>
      <c r="G269" s="69"/>
      <c r="H269" s="69"/>
      <c r="I269" s="69"/>
      <c r="J269" s="69"/>
      <c r="K269" s="69"/>
      <c r="L269" s="211" t="s">
        <v>16</v>
      </c>
      <c r="M269" s="73">
        <v>0</v>
      </c>
      <c r="N269" s="70">
        <v>2</v>
      </c>
      <c r="O269" s="70">
        <v>0</v>
      </c>
      <c r="P269" s="207">
        <v>2</v>
      </c>
      <c r="Q269" s="77" t="s">
        <v>141</v>
      </c>
      <c r="R269" s="210">
        <v>2</v>
      </c>
      <c r="S269" s="49"/>
    </row>
    <row r="270" spans="1:18" s="49" customFormat="1" ht="11.25">
      <c r="A270" s="128"/>
      <c r="B270" s="70" t="s">
        <v>535</v>
      </c>
      <c r="C270" s="70" t="s">
        <v>654</v>
      </c>
      <c r="D270" s="209" t="s">
        <v>298</v>
      </c>
      <c r="E270" s="77" t="s">
        <v>532</v>
      </c>
      <c r="F270" s="77" t="s">
        <v>202</v>
      </c>
      <c r="G270" s="69"/>
      <c r="H270" s="69"/>
      <c r="I270" s="69"/>
      <c r="J270" s="69"/>
      <c r="K270" s="69"/>
      <c r="L270" s="73" t="s">
        <v>127</v>
      </c>
      <c r="M270" s="73">
        <v>1</v>
      </c>
      <c r="N270" s="70">
        <v>0</v>
      </c>
      <c r="O270" s="70">
        <v>0</v>
      </c>
      <c r="P270" s="207">
        <v>1</v>
      </c>
      <c r="Q270" s="77" t="s">
        <v>140</v>
      </c>
      <c r="R270" s="210">
        <v>2</v>
      </c>
    </row>
    <row r="271" spans="1:18" s="49" customFormat="1" ht="22.5">
      <c r="A271" s="128"/>
      <c r="B271" s="70" t="s">
        <v>537</v>
      </c>
      <c r="C271" s="70" t="s">
        <v>656</v>
      </c>
      <c r="D271" s="212" t="s">
        <v>655</v>
      </c>
      <c r="E271" s="77" t="s">
        <v>534</v>
      </c>
      <c r="F271" s="77" t="s">
        <v>202</v>
      </c>
      <c r="G271" s="69"/>
      <c r="H271" s="69"/>
      <c r="I271" s="69"/>
      <c r="J271" s="69"/>
      <c r="K271" s="69"/>
      <c r="L271" s="73" t="s">
        <v>16</v>
      </c>
      <c r="M271" s="73">
        <v>0</v>
      </c>
      <c r="N271" s="70">
        <v>2</v>
      </c>
      <c r="O271" s="70">
        <v>0</v>
      </c>
      <c r="P271" s="207">
        <v>2</v>
      </c>
      <c r="Q271" s="77" t="s">
        <v>141</v>
      </c>
      <c r="R271" s="210">
        <v>2</v>
      </c>
    </row>
    <row r="272" spans="1:18" s="49" customFormat="1" ht="22.5">
      <c r="A272" s="128"/>
      <c r="B272" s="70" t="s">
        <v>666</v>
      </c>
      <c r="C272" s="70" t="s">
        <v>657</v>
      </c>
      <c r="D272" s="209"/>
      <c r="E272" s="77" t="s">
        <v>536</v>
      </c>
      <c r="F272" s="77" t="s">
        <v>182</v>
      </c>
      <c r="G272" s="69"/>
      <c r="H272" s="69"/>
      <c r="I272" s="69"/>
      <c r="J272" s="69"/>
      <c r="K272" s="69"/>
      <c r="L272" s="69" t="s">
        <v>16</v>
      </c>
      <c r="M272" s="73">
        <v>0</v>
      </c>
      <c r="N272" s="70">
        <v>2</v>
      </c>
      <c r="O272" s="70">
        <v>0</v>
      </c>
      <c r="P272" s="207">
        <v>2</v>
      </c>
      <c r="Q272" s="77" t="s">
        <v>141</v>
      </c>
      <c r="R272" s="210">
        <v>2</v>
      </c>
    </row>
    <row r="273" spans="1:19" s="49" customFormat="1" ht="23.25" thickBot="1">
      <c r="A273" s="129"/>
      <c r="B273" s="96" t="s">
        <v>677</v>
      </c>
      <c r="C273" s="96" t="s">
        <v>658</v>
      </c>
      <c r="D273" s="213" t="s">
        <v>659</v>
      </c>
      <c r="E273" s="95" t="s">
        <v>538</v>
      </c>
      <c r="F273" s="95" t="s">
        <v>217</v>
      </c>
      <c r="G273" s="214"/>
      <c r="H273" s="166" t="s">
        <v>25</v>
      </c>
      <c r="I273" s="214"/>
      <c r="J273" s="214"/>
      <c r="K273" s="214"/>
      <c r="L273" s="214"/>
      <c r="M273" s="166">
        <v>0</v>
      </c>
      <c r="N273" s="96">
        <v>0</v>
      </c>
      <c r="O273" s="96">
        <v>3</v>
      </c>
      <c r="P273" s="215">
        <v>3</v>
      </c>
      <c r="Q273" s="95" t="s">
        <v>141</v>
      </c>
      <c r="R273" s="216">
        <v>3</v>
      </c>
      <c r="S273" s="58"/>
    </row>
    <row r="274" spans="2:19" s="58" customFormat="1" ht="11.25">
      <c r="B274" s="26"/>
      <c r="C274" s="26"/>
      <c r="D274" s="26"/>
      <c r="E274" s="51"/>
      <c r="F274" s="51"/>
      <c r="Q274" s="51"/>
      <c r="S274" s="49"/>
    </row>
    <row r="275" spans="2:19" s="49" customFormat="1" ht="11.25">
      <c r="B275" s="126"/>
      <c r="C275" s="126"/>
      <c r="D275" s="126"/>
      <c r="E275" s="127"/>
      <c r="F275" s="127"/>
      <c r="Q275" s="127"/>
      <c r="S275" s="58"/>
    </row>
    <row r="276" spans="2:19" s="58" customFormat="1" ht="11.25">
      <c r="B276" s="26"/>
      <c r="C276" s="26"/>
      <c r="D276" s="26"/>
      <c r="E276" s="51"/>
      <c r="F276" s="51"/>
      <c r="Q276" s="51"/>
      <c r="S276" s="1"/>
    </row>
  </sheetData>
  <sheetProtection/>
  <mergeCells count="163">
    <mergeCell ref="G117:G118"/>
    <mergeCell ref="E117:F118"/>
    <mergeCell ref="A119:A121"/>
    <mergeCell ref="B117:B118"/>
    <mergeCell ref="C117:C118"/>
    <mergeCell ref="D117:D118"/>
    <mergeCell ref="A117:A118"/>
    <mergeCell ref="A48:A61"/>
    <mergeCell ref="A67:A73"/>
    <mergeCell ref="A28:A40"/>
    <mergeCell ref="A15:A22"/>
    <mergeCell ref="A1:R1"/>
    <mergeCell ref="A5:A6"/>
    <mergeCell ref="B5:B6"/>
    <mergeCell ref="C5:C6"/>
    <mergeCell ref="D5:D6"/>
    <mergeCell ref="E5:E6"/>
    <mergeCell ref="F5:F6"/>
    <mergeCell ref="G5:L5"/>
    <mergeCell ref="M5:P5"/>
    <mergeCell ref="Q5:Q6"/>
    <mergeCell ref="R5:R6"/>
    <mergeCell ref="A197:A209"/>
    <mergeCell ref="A82:A88"/>
    <mergeCell ref="A129:A130"/>
    <mergeCell ref="A7:A9"/>
    <mergeCell ref="A94:A100"/>
    <mergeCell ref="A46:A47"/>
    <mergeCell ref="A139:A156"/>
    <mergeCell ref="A26:A27"/>
    <mergeCell ref="A166:A187"/>
    <mergeCell ref="A13:A14"/>
    <mergeCell ref="F13:F14"/>
    <mergeCell ref="B46:B47"/>
    <mergeCell ref="C46:C47"/>
    <mergeCell ref="D46:D47"/>
    <mergeCell ref="E46:E47"/>
    <mergeCell ref="G13:L13"/>
    <mergeCell ref="M13:P13"/>
    <mergeCell ref="Q13:Q14"/>
    <mergeCell ref="B13:B14"/>
    <mergeCell ref="C13:C14"/>
    <mergeCell ref="D13:D14"/>
    <mergeCell ref="E13:E14"/>
    <mergeCell ref="R13:R14"/>
    <mergeCell ref="B26:B27"/>
    <mergeCell ref="C26:C27"/>
    <mergeCell ref="D26:D27"/>
    <mergeCell ref="E26:E27"/>
    <mergeCell ref="F26:F27"/>
    <mergeCell ref="G26:L26"/>
    <mergeCell ref="M26:P26"/>
    <mergeCell ref="Q26:Q27"/>
    <mergeCell ref="R26:R27"/>
    <mergeCell ref="F46:F47"/>
    <mergeCell ref="G46:L46"/>
    <mergeCell ref="M46:P46"/>
    <mergeCell ref="Q46:Q47"/>
    <mergeCell ref="R46:R47"/>
    <mergeCell ref="A65:A66"/>
    <mergeCell ref="B65:B66"/>
    <mergeCell ref="C65:C66"/>
    <mergeCell ref="D65:D66"/>
    <mergeCell ref="E65:E66"/>
    <mergeCell ref="F65:F66"/>
    <mergeCell ref="G65:L65"/>
    <mergeCell ref="M65:P65"/>
    <mergeCell ref="Q65:Q66"/>
    <mergeCell ref="R65:R66"/>
    <mergeCell ref="E77:Q77"/>
    <mergeCell ref="A80:A81"/>
    <mergeCell ref="B80:B81"/>
    <mergeCell ref="C80:C81"/>
    <mergeCell ref="D80:D81"/>
    <mergeCell ref="E80:E81"/>
    <mergeCell ref="F80:F81"/>
    <mergeCell ref="G80:L80"/>
    <mergeCell ref="M80:P80"/>
    <mergeCell ref="Q80:Q81"/>
    <mergeCell ref="R80:R81"/>
    <mergeCell ref="A92:A93"/>
    <mergeCell ref="B92:B93"/>
    <mergeCell ref="C92:C93"/>
    <mergeCell ref="D92:D93"/>
    <mergeCell ref="E92:E93"/>
    <mergeCell ref="F92:F93"/>
    <mergeCell ref="G92:L92"/>
    <mergeCell ref="M92:P92"/>
    <mergeCell ref="Q92:Q93"/>
    <mergeCell ref="R92:R93"/>
    <mergeCell ref="F108:G108"/>
    <mergeCell ref="A127:A128"/>
    <mergeCell ref="B127:B128"/>
    <mergeCell ref="C127:C128"/>
    <mergeCell ref="D127:D128"/>
    <mergeCell ref="E127:E128"/>
    <mergeCell ref="F127:F128"/>
    <mergeCell ref="G127:L127"/>
    <mergeCell ref="M127:P127"/>
    <mergeCell ref="Q127:Q128"/>
    <mergeCell ref="R127:R128"/>
    <mergeCell ref="A137:A138"/>
    <mergeCell ref="B137:B138"/>
    <mergeCell ref="C137:C138"/>
    <mergeCell ref="D137:D138"/>
    <mergeCell ref="E137:E138"/>
    <mergeCell ref="F137:F138"/>
    <mergeCell ref="G137:L137"/>
    <mergeCell ref="M137:P137"/>
    <mergeCell ref="Q137:Q138"/>
    <mergeCell ref="R137:R138"/>
    <mergeCell ref="A164:A165"/>
    <mergeCell ref="B164:B165"/>
    <mergeCell ref="C164:C165"/>
    <mergeCell ref="D164:D165"/>
    <mergeCell ref="E164:E165"/>
    <mergeCell ref="F164:F165"/>
    <mergeCell ref="G164:L164"/>
    <mergeCell ref="M164:P164"/>
    <mergeCell ref="Q164:Q165"/>
    <mergeCell ref="R164:R165"/>
    <mergeCell ref="A195:A196"/>
    <mergeCell ref="B195:B196"/>
    <mergeCell ref="C195:C196"/>
    <mergeCell ref="D195:D196"/>
    <mergeCell ref="E195:E196"/>
    <mergeCell ref="F195:F196"/>
    <mergeCell ref="G195:L195"/>
    <mergeCell ref="R216:R217"/>
    <mergeCell ref="A218:A226"/>
    <mergeCell ref="M195:P195"/>
    <mergeCell ref="Q195:Q196"/>
    <mergeCell ref="R195:R196"/>
    <mergeCell ref="A216:A217"/>
    <mergeCell ref="B216:B217"/>
    <mergeCell ref="C216:C217"/>
    <mergeCell ref="D216:D217"/>
    <mergeCell ref="E216:E217"/>
    <mergeCell ref="A227:A234"/>
    <mergeCell ref="A235:A246"/>
    <mergeCell ref="A258:A259"/>
    <mergeCell ref="B258:B259"/>
    <mergeCell ref="M216:P216"/>
    <mergeCell ref="Q216:Q217"/>
    <mergeCell ref="F216:F217"/>
    <mergeCell ref="G216:L216"/>
    <mergeCell ref="G258:L258"/>
    <mergeCell ref="M258:P258"/>
    <mergeCell ref="Q258:Q259"/>
    <mergeCell ref="R258:R259"/>
    <mergeCell ref="C258:C259"/>
    <mergeCell ref="D258:D259"/>
    <mergeCell ref="E258:E259"/>
    <mergeCell ref="F258:F259"/>
    <mergeCell ref="I260:L260"/>
    <mergeCell ref="K261:L261"/>
    <mergeCell ref="K268:L268"/>
    <mergeCell ref="H262:L262"/>
    <mergeCell ref="H263:L263"/>
    <mergeCell ref="J264:L264"/>
    <mergeCell ref="J265:L265"/>
    <mergeCell ref="I266:L266"/>
    <mergeCell ref="I267:L26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Ádám</dc:creator>
  <cp:keywords/>
  <dc:description/>
  <cp:lastModifiedBy>Tibor</cp:lastModifiedBy>
  <cp:lastPrinted>2010-05-03T13:04:02Z</cp:lastPrinted>
  <dcterms:created xsi:type="dcterms:W3CDTF">2002-07-15T06:14:09Z</dcterms:created>
  <dcterms:modified xsi:type="dcterms:W3CDTF">2012-11-19T09:15:22Z</dcterms:modified>
  <cp:category/>
  <cp:version/>
  <cp:contentType/>
  <cp:contentStatus/>
</cp:coreProperties>
</file>