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465" windowWidth="15600" windowHeight="6525"/>
  </bookViews>
  <sheets>
    <sheet name="bioBSc biológus szakirány" sheetId="1" r:id="rId1"/>
  </sheets>
  <calcPr calcId="145621"/>
</workbook>
</file>

<file path=xl/calcChain.xml><?xml version="1.0" encoding="utf-8"?>
<calcChain xmlns="http://schemas.openxmlformats.org/spreadsheetml/2006/main">
  <c r="AB117" i="1" l="1"/>
  <c r="T117" i="1"/>
  <c r="Q117" i="1"/>
  <c r="N117" i="1"/>
  <c r="K117" i="1"/>
  <c r="H117" i="1"/>
  <c r="E117" i="1"/>
  <c r="T116" i="1"/>
  <c r="Q116" i="1"/>
  <c r="N116" i="1"/>
  <c r="K116" i="1"/>
  <c r="H116" i="1"/>
  <c r="Z116" i="1" s="1"/>
  <c r="E116" i="1"/>
  <c r="T132" i="1"/>
  <c r="Q132" i="1"/>
  <c r="N132" i="1"/>
  <c r="T77" i="1"/>
  <c r="Q77" i="1"/>
  <c r="K77" i="1"/>
  <c r="N77" i="1"/>
  <c r="AB66" i="1"/>
  <c r="T66" i="1"/>
  <c r="T68" i="1" s="1"/>
  <c r="T136" i="1" s="1"/>
  <c r="Q66" i="1"/>
  <c r="Q68" i="1"/>
  <c r="N66" i="1"/>
  <c r="H66" i="1"/>
  <c r="K25" i="1"/>
  <c r="H25" i="1"/>
  <c r="E25" i="1"/>
  <c r="AB51" i="1"/>
  <c r="K51" i="1"/>
  <c r="N51" i="1"/>
  <c r="H51" i="1"/>
  <c r="E51" i="1"/>
  <c r="E12" i="1"/>
  <c r="H12" i="1"/>
  <c r="H68" i="1" s="1"/>
  <c r="H136" i="1" s="1"/>
  <c r="Q76" i="1"/>
  <c r="N50" i="1"/>
  <c r="K50" i="1"/>
  <c r="H50" i="1"/>
  <c r="E50" i="1"/>
  <c r="E67" i="1" s="1"/>
  <c r="Z67" i="1" s="1"/>
  <c r="AB77" i="1"/>
  <c r="T76" i="1"/>
  <c r="N76" i="1"/>
  <c r="K76" i="1"/>
  <c r="AB132" i="1"/>
  <c r="T131" i="1"/>
  <c r="Q131" i="1"/>
  <c r="N131" i="1"/>
  <c r="Z131" i="1" s="1"/>
  <c r="K24" i="1"/>
  <c r="K67" i="1"/>
  <c r="H24" i="1"/>
  <c r="E24" i="1"/>
  <c r="Z24" i="1" s="1"/>
  <c r="H11" i="1"/>
  <c r="E11" i="1"/>
  <c r="Z11" i="1" s="1"/>
  <c r="AB25" i="1"/>
  <c r="AB12" i="1"/>
  <c r="T65" i="1"/>
  <c r="Z65" i="1" s="1"/>
  <c r="Q65" i="1"/>
  <c r="Q67" i="1"/>
  <c r="N65" i="1"/>
  <c r="N67" i="1"/>
  <c r="H65" i="1"/>
  <c r="H67" i="1"/>
  <c r="T67" i="1"/>
  <c r="Z76" i="1"/>
  <c r="Z50" i="1"/>
  <c r="N68" i="1"/>
  <c r="N136" i="1" s="1"/>
  <c r="K68" i="1"/>
  <c r="K136" i="1" s="1"/>
  <c r="E68" i="1"/>
  <c r="E136" i="1" s="1"/>
  <c r="AB68" i="1"/>
  <c r="AB136" i="1" l="1"/>
  <c r="Q136" i="1"/>
</calcChain>
</file>

<file path=xl/sharedStrings.xml><?xml version="1.0" encoding="utf-8"?>
<sst xmlns="http://schemas.openxmlformats.org/spreadsheetml/2006/main" count="445" uniqueCount="308">
  <si>
    <t>Tantárgy</t>
  </si>
  <si>
    <t>Félév</t>
  </si>
  <si>
    <t xml:space="preserve"> </t>
  </si>
  <si>
    <t>1.</t>
  </si>
  <si>
    <t>2.</t>
  </si>
  <si>
    <t>3.</t>
  </si>
  <si>
    <t>4.</t>
  </si>
  <si>
    <t>5.</t>
  </si>
  <si>
    <t>6.</t>
  </si>
  <si>
    <t>koll.</t>
  </si>
  <si>
    <t>gy.j.</t>
  </si>
  <si>
    <t>szig.</t>
  </si>
  <si>
    <t>kredit</t>
  </si>
  <si>
    <t>+</t>
  </si>
  <si>
    <t>Informatika GY</t>
  </si>
  <si>
    <t xml:space="preserve"> összesen:</t>
  </si>
  <si>
    <t>Szerves kémia EA</t>
  </si>
  <si>
    <t>Természetes szénvegyületek EA</t>
  </si>
  <si>
    <t>Sejtbiológia EA</t>
  </si>
  <si>
    <t>sz</t>
  </si>
  <si>
    <t>X</t>
  </si>
  <si>
    <t>Növénytan szigorlat</t>
  </si>
  <si>
    <t>Állatrendszertani terepgyakorlat</t>
  </si>
  <si>
    <t>Állattan szigorlat</t>
  </si>
  <si>
    <t>összesen:</t>
  </si>
  <si>
    <t>Mikológia EA</t>
  </si>
  <si>
    <t>Evolúcióbiológia EA</t>
  </si>
  <si>
    <t>Természet és környezetvédelem EA</t>
  </si>
  <si>
    <t>Biometria GY</t>
  </si>
  <si>
    <t>Molekuláris növénybiológia EA</t>
  </si>
  <si>
    <t>Integratív biológia EA</t>
  </si>
  <si>
    <t>Biológiai fizika EA</t>
  </si>
  <si>
    <t>Biokolloidok és nanostruktúrák EA</t>
  </si>
  <si>
    <t>Kód</t>
  </si>
  <si>
    <t>Az adott tantárgy emeltszinű kurzusa (a két szint közül az egyiket választani kell)</t>
  </si>
  <si>
    <t>Az adott tantárgy alapszintű kurzusa (a két szint közül az egyiket választani kell)</t>
  </si>
  <si>
    <t>C típusú kollokvium: félévközi dolgozatok alapján szerzett jegy. Az elégtelen jegy egy ízben javítható.</t>
  </si>
  <si>
    <t>D típusú kollokvium: félévközi dolgozatok alapján megajánlott jeggyel.</t>
  </si>
  <si>
    <t>Terepgyakorlat; 3 nap, a Tanszék beosztása szerint.</t>
  </si>
  <si>
    <t>Humánbiológia - I. EA</t>
  </si>
  <si>
    <t>Fizika - II. EA</t>
  </si>
  <si>
    <t>Analitikai kémia - I. EA</t>
  </si>
  <si>
    <t>Fizikai kémia - I. EA</t>
  </si>
  <si>
    <t>Bevezetés a biokémiába - II. GY</t>
  </si>
  <si>
    <t>Növényszervezettan - I. EA</t>
  </si>
  <si>
    <t>Növényszervezettan - II. EA</t>
  </si>
  <si>
    <t>Növényszervezettan - III. GY</t>
  </si>
  <si>
    <t>Növényrendszertan - I. EA</t>
  </si>
  <si>
    <t>Növényrendszertan - II. EA</t>
  </si>
  <si>
    <t>Állatszervezettan - I. EA</t>
  </si>
  <si>
    <t>Állatszervezettan - II. EA</t>
  </si>
  <si>
    <t>Állatrendszertan - I. EA</t>
  </si>
  <si>
    <t>Állatrendszertan - II. EA</t>
  </si>
  <si>
    <t>Genetika - I. EA</t>
  </si>
  <si>
    <t>Növényélettan - I. EA</t>
  </si>
  <si>
    <t>Növényélettan - II. EA</t>
  </si>
  <si>
    <t>Állatélettan - I. EA</t>
  </si>
  <si>
    <t>Állatélettan - II. EA</t>
  </si>
  <si>
    <t>Immunológia - I. EA</t>
  </si>
  <si>
    <t>Növényszervezettan - IV. GY</t>
  </si>
  <si>
    <t>Genetika - II. GY</t>
  </si>
  <si>
    <t>Humánbiológia - II. GY</t>
  </si>
  <si>
    <t>Biokémia-Molekuláris biológia - III. GY</t>
  </si>
  <si>
    <t>Immunológia - II. GY</t>
  </si>
  <si>
    <t>Növényélettan - III. GY</t>
  </si>
  <si>
    <t>Növényélettan - IV. EA</t>
  </si>
  <si>
    <t>Analitikai kémia - II. GY</t>
  </si>
  <si>
    <t>Fizikai kémia - II. GY</t>
  </si>
  <si>
    <t>Szaklaboratórium - I.</t>
  </si>
  <si>
    <t>Szaklaboratórium - II.</t>
  </si>
  <si>
    <t>A  -</t>
  </si>
  <si>
    <t>B  -</t>
  </si>
  <si>
    <t>C  -</t>
  </si>
  <si>
    <t>D  -</t>
  </si>
  <si>
    <t>sz  -</t>
  </si>
  <si>
    <t>aí  -</t>
  </si>
  <si>
    <t>X  -</t>
  </si>
  <si>
    <t xml:space="preserve">Állatrendszertan - III.B GY </t>
  </si>
  <si>
    <t>Állatrendszertan - IV.B GY</t>
  </si>
  <si>
    <t>Állatszervezettan - III.B GY</t>
  </si>
  <si>
    <t>Növényrendszertan - IV.B GY</t>
  </si>
  <si>
    <t>Növényrendszertan - III.B GY</t>
  </si>
  <si>
    <t>Általános mikrobiológia - II.B GY</t>
  </si>
  <si>
    <t>Általános mikrobiológia - I.B EA</t>
  </si>
  <si>
    <t>Állatélettan - III.B GY</t>
  </si>
  <si>
    <t>Általános mikrobiológia - I.A EA</t>
  </si>
  <si>
    <t>Általános mikrobiológia - II.A GY</t>
  </si>
  <si>
    <t>Növényrendszertan - III.A GY</t>
  </si>
  <si>
    <t>Növényrendszertan - IV.A GY</t>
  </si>
  <si>
    <t xml:space="preserve">Állatrendszertan - III.A GY </t>
  </si>
  <si>
    <t>Állatrendszertan - IV.A GY</t>
  </si>
  <si>
    <t>Állatélettan - III.A GY</t>
  </si>
  <si>
    <t>Alkalmazott etológia gyakorlat GY</t>
  </si>
  <si>
    <t>Alkalmazott humánbiológiai gyakorlat GY</t>
  </si>
  <si>
    <t>Szünbotanikai vizsgálómódszerek GY</t>
  </si>
  <si>
    <t>Növényszervezettani vizsgálómódszerek GY</t>
  </si>
  <si>
    <t>Szövettani és sejttani vizsgálómódszerek GY</t>
  </si>
  <si>
    <t>Alkalmazott immunológiai gyakorlat GY</t>
  </si>
  <si>
    <t>Alkalmazott biokémiai gyakorlatok GY</t>
  </si>
  <si>
    <t>Alkalmazott genetikai gyakorlat GY</t>
  </si>
  <si>
    <t>Zoocönológiai és ökológiai módszerek 
a biomonitorozásban GY</t>
  </si>
  <si>
    <t>Élettani kísérleti technikák 
az alkalmazott kutatásban GY</t>
  </si>
  <si>
    <t>Alkalmazott mikrobiológiai és
minőségbiztosítás gyakorlat GY</t>
  </si>
  <si>
    <t>Term.tud. alapozótárgyak (óra/hét)</t>
  </si>
  <si>
    <t>Szakmai (biol.) törzsanyag (óra/hét)</t>
  </si>
  <si>
    <t>Alkalmazott növénytani gyakorlat GY</t>
  </si>
  <si>
    <t>Szakmai (biol.) alapozás (óra/hét)</t>
  </si>
  <si>
    <t xml:space="preserve">   MODUL</t>
  </si>
  <si>
    <t>ALMODUL</t>
  </si>
  <si>
    <t>Tavaszi növényrendszertani terepgyak.</t>
  </si>
  <si>
    <t>Őszi növényrendszertani terepgyak. B</t>
  </si>
  <si>
    <t>.</t>
  </si>
  <si>
    <t xml:space="preserve">A  BIOLÓGIA  ALAPSZAK (BSc)  </t>
  </si>
  <si>
    <t>érték</t>
  </si>
  <si>
    <t>Értékelés</t>
  </si>
  <si>
    <t>A tárgy kollokviuma a szigorlat részét képezi, tehát a tárgyhoz tartozó kredit a szigorlat teljesítésével realizálódik.</t>
  </si>
  <si>
    <t>A tárgy teljesítésének elismerése félév végi érvényesítő aláírással történik.</t>
  </si>
  <si>
    <t>Értékelés -</t>
  </si>
  <si>
    <r>
      <t>1</t>
    </r>
    <r>
      <rPr>
        <b/>
        <sz val="8"/>
        <rFont val="Arial"/>
        <family val="2"/>
        <charset val="238"/>
      </rPr>
      <t>D</t>
    </r>
  </si>
  <si>
    <r>
      <t>4</t>
    </r>
    <r>
      <rPr>
        <b/>
        <sz val="8"/>
        <rFont val="Arial"/>
        <family val="2"/>
        <charset val="238"/>
      </rPr>
      <t>aí</t>
    </r>
  </si>
  <si>
    <r>
      <t>4</t>
    </r>
    <r>
      <rPr>
        <b/>
        <sz val="8"/>
        <rFont val="Arial"/>
        <family val="2"/>
        <charset val="238"/>
      </rPr>
      <t>h</t>
    </r>
  </si>
  <si>
    <r>
      <t>4</t>
    </r>
    <r>
      <rPr>
        <b/>
        <sz val="8"/>
        <rFont val="Arial"/>
        <family val="2"/>
        <charset val="238"/>
      </rPr>
      <t>C</t>
    </r>
  </si>
  <si>
    <r>
      <t>5</t>
    </r>
    <r>
      <rPr>
        <b/>
        <sz val="8"/>
        <rFont val="Arial"/>
        <family val="2"/>
        <charset val="238"/>
      </rPr>
      <t>v</t>
    </r>
    <r>
      <rPr>
        <b/>
        <sz val="9"/>
        <rFont val="Arial"/>
        <family val="2"/>
        <charset val="238"/>
      </rPr>
      <t xml:space="preserve">6 </t>
    </r>
  </si>
  <si>
    <r>
      <t>*</t>
    </r>
    <r>
      <rPr>
        <b/>
        <sz val="8"/>
        <rFont val="Arial"/>
        <family val="2"/>
        <charset val="238"/>
      </rPr>
      <t xml:space="preserve">  -</t>
    </r>
  </si>
  <si>
    <r>
      <t>**</t>
    </r>
    <r>
      <rPr>
        <b/>
        <sz val="8"/>
        <rFont val="Arial"/>
        <family val="2"/>
        <charset val="238"/>
      </rPr>
      <t xml:space="preserve">  -</t>
    </r>
  </si>
  <si>
    <t>koll.: kollokvium;   gy.j.: gyakorlati jegy;   szig.: szigorlat; (a mintatantervben a tantárgy felvételére ajánlott félév feltüntetésével)</t>
  </si>
  <si>
    <t>Matematika - I.A GY</t>
  </si>
  <si>
    <t>Matematika - II.A GY</t>
  </si>
  <si>
    <t>Matematika - II.B GY</t>
  </si>
  <si>
    <t>Őszi növényrendszertan terepgyakorlat A</t>
  </si>
  <si>
    <t>Bevezetés az állattanba EA</t>
  </si>
  <si>
    <t>Bevezetés a biokémiába - I.B EA</t>
  </si>
  <si>
    <t>Bevezetés a biokémiába - I.A EA</t>
  </si>
  <si>
    <t>Alapozó bioinformatika GY</t>
  </si>
  <si>
    <t>x</t>
  </si>
  <si>
    <t>Állatszervezettan - IV.B GY</t>
  </si>
  <si>
    <t>Kötelező diff. szakmai tárgyak (óra/hét)</t>
  </si>
  <si>
    <r>
      <t>2</t>
    </r>
    <r>
      <rPr>
        <b/>
        <sz val="8"/>
        <rFont val="Arial"/>
        <family val="2"/>
        <charset val="238"/>
      </rPr>
      <t>D</t>
    </r>
  </si>
  <si>
    <r>
      <t>3</t>
    </r>
    <r>
      <rPr>
        <b/>
        <sz val="8"/>
        <rFont val="Arial"/>
        <family val="2"/>
        <charset val="238"/>
      </rPr>
      <t>D</t>
    </r>
  </si>
  <si>
    <r>
      <t>3</t>
    </r>
    <r>
      <rPr>
        <b/>
        <sz val="8"/>
        <rFont val="Arial"/>
        <family val="2"/>
        <charset val="238"/>
      </rPr>
      <t>aí</t>
    </r>
  </si>
  <si>
    <r>
      <t>2</t>
    </r>
    <r>
      <rPr>
        <b/>
        <sz val="8"/>
        <rFont val="Arial"/>
        <family val="2"/>
        <charset val="238"/>
      </rPr>
      <t>v</t>
    </r>
    <r>
      <rPr>
        <b/>
        <sz val="9"/>
        <rFont val="Arial"/>
        <family val="2"/>
        <charset val="238"/>
      </rPr>
      <t>3</t>
    </r>
  </si>
  <si>
    <r>
      <t>5</t>
    </r>
    <r>
      <rPr>
        <b/>
        <sz val="8"/>
        <rFont val="Arial"/>
        <family val="2"/>
        <charset val="238"/>
      </rPr>
      <t>C</t>
    </r>
  </si>
  <si>
    <t>Irányzatok a biológiában EA</t>
  </si>
  <si>
    <t>Szabadon választható tárgyak (óra/hét)</t>
  </si>
  <si>
    <t xml:space="preserve">                                                   (kredit)</t>
  </si>
  <si>
    <t>Szabadon választható tárgy(ak):</t>
  </si>
  <si>
    <t xml:space="preserve">Szabadon választható tárgy(ak) : </t>
  </si>
  <si>
    <t>Biogeográfia és vegetációökológia EA</t>
  </si>
  <si>
    <r>
      <t>6</t>
    </r>
    <r>
      <rPr>
        <b/>
        <sz val="8"/>
        <rFont val="Arial"/>
        <family val="2"/>
        <charset val="238"/>
      </rPr>
      <t>C</t>
    </r>
  </si>
  <si>
    <r>
      <t>Ökológia</t>
    </r>
    <r>
      <rPr>
        <sz val="9"/>
        <rFont val="Arial"/>
        <family val="2"/>
        <charset val="238"/>
      </rPr>
      <t xml:space="preserve"> - II. EA</t>
    </r>
  </si>
  <si>
    <r>
      <t>6</t>
    </r>
    <r>
      <rPr>
        <b/>
        <sz val="8"/>
        <rFont val="Arial"/>
        <family val="2"/>
        <charset val="238"/>
      </rPr>
      <t>D</t>
    </r>
  </si>
  <si>
    <r>
      <t>5</t>
    </r>
    <r>
      <rPr>
        <b/>
        <sz val="8"/>
        <rFont val="Arial"/>
        <family val="2"/>
        <charset val="238"/>
      </rPr>
      <t>D</t>
    </r>
  </si>
  <si>
    <r>
      <t xml:space="preserve">Ökológia </t>
    </r>
    <r>
      <rPr>
        <sz val="9"/>
        <rFont val="Arial"/>
        <family val="2"/>
        <charset val="238"/>
      </rPr>
      <t>- I. EA</t>
    </r>
  </si>
  <si>
    <t>biológus szakirány mintatanterve</t>
  </si>
  <si>
    <t>A tárgysorból a kötelező tárgyakon (18 kredit) felül 
42 kreditértékű tárgy kötelezően választandó!</t>
  </si>
  <si>
    <r>
      <t xml:space="preserve">Differenciált szakmai tárgyak  </t>
    </r>
    <r>
      <rPr>
        <sz val="12"/>
        <rFont val="Arial"/>
        <family val="2"/>
        <charset val="238"/>
      </rPr>
      <t>**</t>
    </r>
  </si>
  <si>
    <t>Köt.vál. diff. szakmai tárgykínálat (óra/hét)</t>
  </si>
  <si>
    <t>kreditek mindösszesen:</t>
  </si>
  <si>
    <r>
      <t xml:space="preserve">Alkalmazott biol. gyakorlatok </t>
    </r>
    <r>
      <rPr>
        <b/>
        <i/>
        <sz val="9"/>
        <rFont val="Arial"/>
        <family val="2"/>
        <charset val="238"/>
      </rPr>
      <t>(óra/hét):</t>
    </r>
  </si>
  <si>
    <r>
      <t xml:space="preserve">összesen </t>
    </r>
    <r>
      <rPr>
        <i/>
        <sz val="12"/>
        <rFont val="Arial"/>
        <family val="2"/>
        <charset val="238"/>
      </rPr>
      <t>***</t>
    </r>
    <r>
      <rPr>
        <i/>
        <sz val="8"/>
        <rFont val="Arial"/>
        <family val="2"/>
        <charset val="238"/>
      </rPr>
      <t>:</t>
    </r>
  </si>
  <si>
    <r>
      <t>***</t>
    </r>
    <r>
      <rPr>
        <b/>
        <sz val="8"/>
        <rFont val="Arial"/>
        <family val="2"/>
        <charset val="238"/>
      </rPr>
      <t xml:space="preserve">  -</t>
    </r>
  </si>
  <si>
    <t>Felzárkóztató kritériumtárgy; felvétele kötelező. Teljesíthető a szorgalmi időszak első hetében megírt felmérő dolgozattal, illetve ennek sikertelensége esetén a szorgalmi időszak utolsó hetében eredményesen megírt felmérő dolgozattal.</t>
  </si>
  <si>
    <t>Állatszervezettan - III.A GY</t>
  </si>
  <si>
    <t>Állatszervezettan - IV.A GY</t>
  </si>
  <si>
    <t xml:space="preserve">                                                          (kredit)</t>
  </si>
  <si>
    <t xml:space="preserve">                                               (kredit)</t>
  </si>
  <si>
    <t>Mindkét szakirányon kötelező modulok (óra/hét)</t>
  </si>
  <si>
    <t>kb1c2k02</t>
  </si>
  <si>
    <t>mb1c2101</t>
  </si>
  <si>
    <t>ib1c3101</t>
  </si>
  <si>
    <t>mb1c2202</t>
  </si>
  <si>
    <t>fb1c1101</t>
  </si>
  <si>
    <t>Fizika I. EA</t>
  </si>
  <si>
    <t>Matematika I.B GY</t>
  </si>
  <si>
    <t>kb1c1101</t>
  </si>
  <si>
    <t>Általános kémia I. EA</t>
  </si>
  <si>
    <t>kb1c4101</t>
  </si>
  <si>
    <t>Általános kémia II. GY</t>
  </si>
  <si>
    <t>kb1c1201</t>
  </si>
  <si>
    <t>kb1c1202</t>
  </si>
  <si>
    <t>kb1c1301</t>
  </si>
  <si>
    <t>bb1c1102</t>
  </si>
  <si>
    <t>bb1c1637</t>
  </si>
  <si>
    <t>bb1c1310</t>
  </si>
  <si>
    <t>bb1c1414</t>
  </si>
  <si>
    <t>bb1c4304</t>
  </si>
  <si>
    <t>bb1c1311</t>
  </si>
  <si>
    <t>bb1c1416</t>
  </si>
  <si>
    <t>bb1c4306</t>
  </si>
  <si>
    <t>bb1c4409</t>
  </si>
  <si>
    <t>bb1c6410</t>
  </si>
  <si>
    <t>bb1c0402</t>
  </si>
  <si>
    <t>Bevezetés a növénytanba</t>
  </si>
  <si>
    <t>bb1c1103</t>
  </si>
  <si>
    <t>bb1c1315</t>
  </si>
  <si>
    <t>bb1c1412</t>
  </si>
  <si>
    <t>bb1c4301</t>
  </si>
  <si>
    <t>bb1c1309</t>
  </si>
  <si>
    <t>bb1c1413</t>
  </si>
  <si>
    <t>bb1c4302</t>
  </si>
  <si>
    <t>bb1c4408</t>
  </si>
  <si>
    <t>bb1c6303tp</t>
  </si>
  <si>
    <t>bb1c6302tp</t>
  </si>
  <si>
    <t>bb1c6409</t>
  </si>
  <si>
    <t>bb1c0401</t>
  </si>
  <si>
    <t>bb1c1638</t>
  </si>
  <si>
    <t>bb1c4403</t>
  </si>
  <si>
    <t>bb1c1105</t>
  </si>
  <si>
    <t>bb1c1207</t>
  </si>
  <si>
    <t>bb1c1520</t>
  </si>
  <si>
    <t>bb1c1521</t>
  </si>
  <si>
    <t>bb1c1522</t>
  </si>
  <si>
    <t>bb1c1418</t>
  </si>
  <si>
    <t>bb1c1523</t>
  </si>
  <si>
    <t>bb1c1524</t>
  </si>
  <si>
    <t>bb1c1630</t>
  </si>
  <si>
    <t>bb1c1525</t>
  </si>
  <si>
    <t>bb1c1526</t>
  </si>
  <si>
    <t>bb1c1639</t>
  </si>
  <si>
    <t>bb1c1632</t>
  </si>
  <si>
    <t>kb1c1302</t>
  </si>
  <si>
    <t>bb1c1417</t>
  </si>
  <si>
    <t>bb1c4619</t>
  </si>
  <si>
    <t>bb1c4621</t>
  </si>
  <si>
    <t>bb1c4620</t>
  </si>
  <si>
    <t>bb1c1631</t>
  </si>
  <si>
    <t>bb1c1101</t>
  </si>
  <si>
    <t>bb1c4413</t>
  </si>
  <si>
    <t>bb1c4303</t>
  </si>
  <si>
    <t>bb1c4419</t>
  </si>
  <si>
    <t>bb1c4305</t>
  </si>
  <si>
    <t>bb1c4410</t>
  </si>
  <si>
    <t>bb1c4426</t>
  </si>
  <si>
    <t>bb1c4307</t>
  </si>
  <si>
    <t>bb1c4411</t>
  </si>
  <si>
    <t>bb1c4622</t>
  </si>
  <si>
    <t>bb1c4412</t>
  </si>
  <si>
    <t>bb1c4518</t>
  </si>
  <si>
    <t>bb1c4514</t>
  </si>
  <si>
    <t>bb1c1527</t>
  </si>
  <si>
    <t>bb1c4623</t>
  </si>
  <si>
    <t>bb1c1308</t>
  </si>
  <si>
    <t>bb1c1537</t>
  </si>
  <si>
    <t>bb1c1528</t>
  </si>
  <si>
    <t>bb1c4516</t>
  </si>
  <si>
    <t>bb1c4624</t>
  </si>
  <si>
    <t>bb1c4517</t>
  </si>
  <si>
    <t>bb1c1633</t>
  </si>
  <si>
    <t>bb1c1634</t>
  </si>
  <si>
    <t>bb1c4625</t>
  </si>
  <si>
    <t>bb1c1635</t>
  </si>
  <si>
    <t>bb1c1636</t>
  </si>
  <si>
    <t>mb1c2105</t>
  </si>
  <si>
    <t>mb1c2106</t>
  </si>
  <si>
    <t>fb1c1202</t>
  </si>
  <si>
    <t>fb1c1309</t>
  </si>
  <si>
    <t>kb1c4302</t>
  </si>
  <si>
    <t>kb1c1303</t>
  </si>
  <si>
    <t>kb1c4403</t>
  </si>
  <si>
    <t>bb1c4ab1</t>
  </si>
  <si>
    <t>bb1c4ab2</t>
  </si>
  <si>
    <t>bb1c4ab3</t>
  </si>
  <si>
    <t>bb1c4ab4</t>
  </si>
  <si>
    <t>bb1c4ab5</t>
  </si>
  <si>
    <t>bb14ab6</t>
  </si>
  <si>
    <t>bb1c4ab7</t>
  </si>
  <si>
    <t>bb1c4ab8</t>
  </si>
  <si>
    <t>bb1c4ab9</t>
  </si>
  <si>
    <t>bb1c4a10</t>
  </si>
  <si>
    <t>bb1c4a11</t>
  </si>
  <si>
    <t>bb1c4a12</t>
  </si>
  <si>
    <t>mb1n9a04</t>
  </si>
  <si>
    <t>Matematikai módszerek alkalmazása a biológia különböző területein I. EA</t>
  </si>
  <si>
    <t>mb1n9a05</t>
  </si>
  <si>
    <t>Matematikai módszerek alkalmazása a biológia különböző területein II. EA</t>
  </si>
  <si>
    <r>
      <t xml:space="preserve">Kémiai felzárkóztató kritériumtárgy </t>
    </r>
    <r>
      <rPr>
        <sz val="10"/>
        <rFont val="Arial"/>
        <family val="2"/>
        <charset val="238"/>
      </rPr>
      <t>*</t>
    </r>
  </si>
  <si>
    <t>Etológia - I. EA</t>
  </si>
  <si>
    <t>Etológia - II. EA</t>
  </si>
  <si>
    <t>Etológia - III. GY</t>
  </si>
  <si>
    <t>bb1c7501</t>
  </si>
  <si>
    <t>bb1c7602</t>
  </si>
  <si>
    <t>k / h  -</t>
  </si>
  <si>
    <t>Kétfokozatú értékelés / Háromfokozatú értékelés</t>
  </si>
  <si>
    <r>
      <t>1</t>
    </r>
    <r>
      <rPr>
        <b/>
        <sz val="8"/>
        <rFont val="Arial"/>
        <family val="2"/>
        <charset val="238"/>
      </rPr>
      <t>k</t>
    </r>
  </si>
  <si>
    <r>
      <t xml:space="preserve">Matematikai felzárkóztató kritériumtárgy </t>
    </r>
    <r>
      <rPr>
        <sz val="10"/>
        <rFont val="Arial"/>
        <family val="2"/>
        <charset val="238"/>
      </rPr>
      <t>*</t>
    </r>
  </si>
  <si>
    <t>mb1c2mk1</t>
  </si>
  <si>
    <t xml:space="preserve">                                                 (kredit)</t>
  </si>
  <si>
    <t>a biológus szakirányon               (kredit)</t>
  </si>
  <si>
    <t xml:space="preserve">                                                       (kredit)</t>
  </si>
  <si>
    <t xml:space="preserve">                                                         (kredit)</t>
  </si>
  <si>
    <t xml:space="preserve">                                                               (kredit)</t>
  </si>
  <si>
    <t>bb1c1316</t>
  </si>
  <si>
    <t>Alapesetben az „A”-szintű tárgyak kiváltják a kötelező modulok megfelelő „B”-szintű tárgyait. A Biokémia-Molekuláris biológia I.B előadást a Biokémia-Molekuláris biológia I.A és II.A tárgyak együttesen váltják ki. A differenciált szakmai tárgyak 60 kreditjébe az „A”-kreditek „B”-kreditekkel csökkentett értéke számítható be.</t>
  </si>
  <si>
    <t>régi:</t>
  </si>
  <si>
    <t>Az „A” szintű tárgyak kiváltják a kötelező modulok megfelelő „B”-szintű tárgyait, 
ezért a  differenciált szakmai tárgyak 60 kreditjébe 
az „A”-kreditek „B”-kreditekkel csökkentett értéke számítható be.</t>
  </si>
  <si>
    <t>Biokémia-Molekuláris biológia - I.A EA **</t>
  </si>
  <si>
    <t>Biokémia-Molekuláris biológia - II.A EA **</t>
  </si>
  <si>
    <t xml:space="preserve">A Biokémia-Molekuláris biológia I.B előadást a Biokémia-Molekuláris biológia I.A és II.A tárgyak együttesen váltják ki. </t>
  </si>
  <si>
    <t>Biokémia-Molekuláris biológia - I.B EA **</t>
  </si>
  <si>
    <t>Az "Alkalmazott biológiai gyakorlatok" almodul kurzusainak kreditjei csak az összes kredit (18) teljesítése esetében számíthatók be a differenciált szakmai tárgyak 60 kreditjébe.</t>
  </si>
  <si>
    <t>Az "Alkalmazott biológiai gyakorlatok" almodul teljesített kurzusainak kreditjei az almodul legalább 6 kurzusának elvégzése esetében számíthatók be a differen¬ciált szakmai tárgyak 60 kreditjébe.</t>
  </si>
  <si>
    <t>új előfeltétel</t>
  </si>
  <si>
    <t>előfeltétel módosítás</t>
  </si>
  <si>
    <r>
      <rPr>
        <i/>
        <sz val="8"/>
        <color indexed="10"/>
        <rFont val="Arial"/>
        <family val="2"/>
        <charset val="238"/>
      </rPr>
      <t xml:space="preserve">2013.04.11.
</t>
    </r>
    <r>
      <rPr>
        <sz val="8"/>
        <color indexed="55"/>
        <rFont val="Arial"/>
        <family val="2"/>
        <charset val="238"/>
      </rPr>
      <t xml:space="preserve"> </t>
    </r>
  </si>
  <si>
    <r>
      <rPr>
        <sz val="8"/>
        <rFont val="Arial"/>
        <family val="2"/>
        <charset val="238"/>
      </rPr>
      <t>jelenlegi:     bb1c1523  Növényélettan - II. EA (5. féléves tárgy) erős előfeltétel</t>
    </r>
    <r>
      <rPr>
        <sz val="8"/>
        <color rgb="FFFF0000"/>
        <rFont val="Arial"/>
        <family val="2"/>
        <charset val="238"/>
      </rPr>
      <t xml:space="preserve">
módosított:  </t>
    </r>
    <r>
      <rPr>
        <b/>
        <sz val="8"/>
        <color rgb="FFFF0000"/>
        <rFont val="Arial"/>
        <family val="2"/>
        <charset val="238"/>
      </rPr>
      <t>bb1c1418  Növényélettan - I. EA</t>
    </r>
    <r>
      <rPr>
        <sz val="8"/>
        <color rgb="FFFF0000"/>
        <rFont val="Arial"/>
        <family val="2"/>
        <charset val="238"/>
      </rPr>
      <t xml:space="preserve"> (4. féléves tárgy) erős előfeltétel</t>
    </r>
  </si>
  <si>
    <r>
      <rPr>
        <sz val="8"/>
        <rFont val="Arial"/>
        <family val="2"/>
        <charset val="238"/>
      </rPr>
      <t xml:space="preserve">jelenlegi:     bb1c1417  Biokémia-Molekuláris biol. I.B EA vagy bb1c1537  Biokémia-Molekuláris biol. I.A EA (4. féléves tárgyak) erős előfeltétel </t>
    </r>
    <r>
      <rPr>
        <sz val="8"/>
        <color rgb="FFFF0000"/>
        <rFont val="Arial"/>
        <family val="2"/>
        <charset val="238"/>
      </rPr>
      <t xml:space="preserve">
módosított:  </t>
    </r>
    <r>
      <rPr>
        <b/>
        <sz val="8"/>
        <color rgb="FFFF0000"/>
        <rFont val="Arial"/>
        <family val="2"/>
        <charset val="238"/>
      </rPr>
      <t>bb1c1638</t>
    </r>
    <r>
      <rPr>
        <sz val="8"/>
        <color rgb="FFFF0000"/>
        <rFont val="Arial"/>
        <family val="2"/>
        <charset val="238"/>
      </rPr>
      <t xml:space="preserve">  </t>
    </r>
    <r>
      <rPr>
        <b/>
        <sz val="8"/>
        <color rgb="FFFF0000"/>
        <rFont val="Arial"/>
        <family val="2"/>
        <charset val="238"/>
      </rPr>
      <t>Bevezetés a biokémiába - I.B EA</t>
    </r>
    <r>
      <rPr>
        <sz val="8"/>
        <color rgb="FFFF0000"/>
        <rFont val="Arial"/>
        <family val="2"/>
        <charset val="238"/>
      </rPr>
      <t xml:space="preserve"> vagy </t>
    </r>
    <r>
      <rPr>
        <b/>
        <sz val="8"/>
        <color rgb="FFFF0000"/>
        <rFont val="Arial"/>
        <family val="2"/>
        <charset val="238"/>
      </rPr>
      <t>bb1c1308</t>
    </r>
    <r>
      <rPr>
        <sz val="8"/>
        <color rgb="FFFF0000"/>
        <rFont val="Arial"/>
        <family val="2"/>
        <charset val="238"/>
      </rPr>
      <t xml:space="preserve">  </t>
    </r>
    <r>
      <rPr>
        <b/>
        <sz val="8"/>
        <color rgb="FFFF0000"/>
        <rFont val="Arial"/>
        <family val="2"/>
        <charset val="238"/>
      </rPr>
      <t>Bevezetés a biokémiába - I.A EA</t>
    </r>
    <r>
      <rPr>
        <sz val="8"/>
        <color rgb="FFFF0000"/>
        <rFont val="Arial"/>
        <family val="2"/>
        <charset val="238"/>
      </rPr>
      <t xml:space="preserve"> (3. féléves tárgyak) erős előfeltétel </t>
    </r>
  </si>
  <si>
    <r>
      <t xml:space="preserve">bb1c4409  </t>
    </r>
    <r>
      <rPr>
        <b/>
        <sz val="8"/>
        <color rgb="FFFF0000"/>
        <rFont val="Arial"/>
        <family val="2"/>
        <charset val="238"/>
      </rPr>
      <t>Állatrendszertan IV.B GY</t>
    </r>
    <r>
      <rPr>
        <sz val="8"/>
        <color rgb="FFFF0000"/>
        <rFont val="Arial"/>
        <family val="2"/>
        <charset val="238"/>
      </rPr>
      <t xml:space="preserve"> vagy bb1c4411  </t>
    </r>
    <r>
      <rPr>
        <b/>
        <sz val="8"/>
        <color rgb="FFFF0000"/>
        <rFont val="Arial"/>
        <family val="2"/>
        <charset val="238"/>
      </rPr>
      <t>Állatrendszertan IV.A GY</t>
    </r>
    <r>
      <rPr>
        <sz val="8"/>
        <color rgb="FFFF0000"/>
        <rFont val="Arial"/>
        <family val="2"/>
        <charset val="238"/>
      </rPr>
      <t xml:space="preserve"> (3. féléves tárgyak) erős előfeltétel</t>
    </r>
  </si>
  <si>
    <r>
      <rPr>
        <sz val="8"/>
        <rFont val="Arial"/>
        <family val="2"/>
        <charset val="238"/>
      </rPr>
      <t>jelenlegi:     bb1c1102 Sejtbiológia EA (1. féléves tárgy) és bb1c4301 Növényszervezettan - III. GY  erős előfeltétel</t>
    </r>
    <r>
      <rPr>
        <sz val="8"/>
        <color rgb="FFFF0000"/>
        <rFont val="Arial"/>
        <family val="2"/>
        <charset val="238"/>
      </rPr>
      <t xml:space="preserve">
módosított: </t>
    </r>
    <r>
      <rPr>
        <b/>
        <sz val="8"/>
        <color rgb="FFFF0000"/>
        <rFont val="Arial"/>
        <family val="2"/>
        <charset val="238"/>
      </rPr>
      <t xml:space="preserve"> bb1c1102 Sejtbiológia EA</t>
    </r>
    <r>
      <rPr>
        <sz val="8"/>
        <color rgb="FFFF0000"/>
        <rFont val="Arial"/>
        <family val="2"/>
        <charset val="238"/>
      </rPr>
      <t xml:space="preserve"> (1. féléves tárgy) erős előfeltétel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</si>
</sst>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Times New Roman"/>
      <family val="1"/>
    </font>
    <font>
      <sz val="8"/>
      <name val="Arial"/>
      <family val="2"/>
      <charset val="238"/>
    </font>
    <font>
      <u/>
      <sz val="10"/>
      <color indexed="12"/>
      <name val="Times New Roman"/>
      <family val="1"/>
    </font>
    <font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color indexed="57"/>
      <name val="Arial"/>
      <family val="2"/>
      <charset val="238"/>
    </font>
    <font>
      <b/>
      <u/>
      <sz val="9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trike/>
      <sz val="8"/>
      <color indexed="55"/>
      <name val="Arial"/>
      <family val="2"/>
      <charset val="238"/>
    </font>
    <font>
      <strike/>
      <sz val="9"/>
      <color indexed="55"/>
      <name val="Arial"/>
      <family val="2"/>
      <charset val="238"/>
    </font>
    <font>
      <b/>
      <strike/>
      <sz val="9"/>
      <color indexed="55"/>
      <name val="Arial"/>
      <family val="2"/>
      <charset val="238"/>
    </font>
    <font>
      <i/>
      <sz val="9"/>
      <color indexed="10"/>
      <name val="Arial"/>
      <family val="2"/>
      <charset val="238"/>
    </font>
    <font>
      <b/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indexed="55"/>
      <name val="Arial"/>
      <family val="2"/>
      <charset val="238"/>
    </font>
    <font>
      <b/>
      <i/>
      <sz val="9"/>
      <color indexed="3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4"/>
      <name val="Arial"/>
      <family val="2"/>
      <charset val="238"/>
    </font>
    <font>
      <u/>
      <sz val="10"/>
      <color theme="10"/>
      <name val="Times New Roman"/>
      <family val="1"/>
    </font>
    <font>
      <sz val="10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641">
    <xf numFmtId="0" fontId="0" fillId="0" borderId="0" xfId="0"/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4" fillId="0" borderId="4" xfId="0" applyFont="1" applyBorder="1" applyAlignment="1">
      <alignment vertical="center"/>
    </xf>
    <xf numFmtId="0" fontId="9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10" fillId="3" borderId="4" xfId="0" applyFont="1" applyFill="1" applyBorder="1" applyAlignment="1">
      <alignment vertical="center" textRotation="90" wrapText="1"/>
    </xf>
    <xf numFmtId="0" fontId="10" fillId="3" borderId="22" xfId="0" applyFont="1" applyFill="1" applyBorder="1" applyAlignment="1">
      <alignment vertical="center" textRotation="90" wrapText="1"/>
    </xf>
    <xf numFmtId="0" fontId="1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5" xfId="0" applyFont="1" applyBorder="1" applyAlignment="1">
      <alignment horizontal="left" vertical="center"/>
    </xf>
    <xf numFmtId="0" fontId="10" fillId="0" borderId="37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10" fillId="4" borderId="4" xfId="0" applyFont="1" applyFill="1" applyBorder="1" applyAlignment="1">
      <alignment vertical="center" textRotation="90" wrapText="1"/>
    </xf>
    <xf numFmtId="0" fontId="10" fillId="4" borderId="22" xfId="0" applyFont="1" applyFill="1" applyBorder="1" applyAlignment="1">
      <alignment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10" fillId="5" borderId="4" xfId="0" applyFont="1" applyFill="1" applyBorder="1" applyAlignment="1">
      <alignment vertical="center" textRotation="90"/>
    </xf>
    <xf numFmtId="0" fontId="10" fillId="5" borderId="22" xfId="0" applyFont="1" applyFill="1" applyBorder="1" applyAlignment="1">
      <alignment vertical="center" textRotation="90"/>
    </xf>
    <xf numFmtId="0" fontId="1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indent="1"/>
    </xf>
    <xf numFmtId="0" fontId="11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53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18" fillId="0" borderId="5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2" borderId="37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6" borderId="4" xfId="0" applyFont="1" applyFill="1" applyBorder="1" applyAlignment="1">
      <alignment vertical="center" textRotation="90"/>
    </xf>
    <xf numFmtId="0" fontId="10" fillId="6" borderId="22" xfId="0" applyFont="1" applyFill="1" applyBorder="1" applyAlignment="1">
      <alignment vertical="center" textRotation="90"/>
    </xf>
    <xf numFmtId="0" fontId="10" fillId="0" borderId="55" xfId="0" applyFont="1" applyBorder="1" applyAlignment="1">
      <alignment horizontal="right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left" vertical="center"/>
    </xf>
    <xf numFmtId="0" fontId="10" fillId="0" borderId="56" xfId="0" applyFont="1" applyBorder="1" applyAlignment="1">
      <alignment vertical="center"/>
    </xf>
    <xf numFmtId="0" fontId="10" fillId="0" borderId="56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horizontal="left" vertical="center"/>
    </xf>
    <xf numFmtId="0" fontId="11" fillId="0" borderId="56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/>
    </xf>
    <xf numFmtId="0" fontId="4" fillId="7" borderId="4" xfId="0" applyFont="1" applyFill="1" applyBorder="1" applyAlignment="1">
      <alignment vertical="center"/>
    </xf>
    <xf numFmtId="0" fontId="10" fillId="0" borderId="56" xfId="0" applyFont="1" applyBorder="1" applyAlignment="1">
      <alignment horizontal="left" vertical="center"/>
    </xf>
    <xf numFmtId="0" fontId="10" fillId="0" borderId="62" xfId="0" applyFont="1" applyBorder="1" applyAlignment="1">
      <alignment vertical="center"/>
    </xf>
    <xf numFmtId="0" fontId="4" fillId="0" borderId="56" xfId="0" applyFont="1" applyBorder="1" applyAlignment="1">
      <alignment horizontal="left" vertical="center"/>
    </xf>
    <xf numFmtId="0" fontId="10" fillId="0" borderId="62" xfId="0" applyFont="1" applyBorder="1" applyAlignment="1">
      <alignment horizontal="right" vertical="center"/>
    </xf>
    <xf numFmtId="0" fontId="10" fillId="0" borderId="63" xfId="0" applyFont="1" applyBorder="1" applyAlignment="1">
      <alignment horizontal="right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10" fillId="0" borderId="64" xfId="0" applyFont="1" applyBorder="1" applyAlignment="1">
      <alignment vertical="center"/>
    </xf>
    <xf numFmtId="0" fontId="10" fillId="0" borderId="64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10" fillId="0" borderId="66" xfId="0" applyFont="1" applyBorder="1" applyAlignment="1">
      <alignment horizontal="right" vertical="center"/>
    </xf>
    <xf numFmtId="0" fontId="10" fillId="0" borderId="64" xfId="0" applyFont="1" applyBorder="1" applyAlignment="1">
      <alignment horizontal="right" vertical="center"/>
    </xf>
    <xf numFmtId="0" fontId="10" fillId="0" borderId="61" xfId="0" applyFont="1" applyBorder="1" applyAlignment="1">
      <alignment horizontal="left" vertical="center"/>
    </xf>
    <xf numFmtId="0" fontId="11" fillId="0" borderId="51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 indent="1"/>
    </xf>
    <xf numFmtId="0" fontId="10" fillId="0" borderId="68" xfId="0" applyFont="1" applyBorder="1" applyAlignment="1">
      <alignment horizontal="right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left" vertical="center"/>
    </xf>
    <xf numFmtId="0" fontId="10" fillId="0" borderId="69" xfId="0" applyFont="1" applyBorder="1" applyAlignment="1">
      <alignment vertical="center"/>
    </xf>
    <xf numFmtId="0" fontId="10" fillId="0" borderId="69" xfId="0" applyFont="1" applyBorder="1" applyAlignment="1">
      <alignment horizontal="left" vertical="center"/>
    </xf>
    <xf numFmtId="0" fontId="10" fillId="0" borderId="71" xfId="0" applyFont="1" applyBorder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10" fillId="0" borderId="69" xfId="0" applyFont="1" applyBorder="1" applyAlignment="1">
      <alignment horizontal="right" vertical="center"/>
    </xf>
    <xf numFmtId="0" fontId="10" fillId="0" borderId="7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0" fontId="4" fillId="0" borderId="72" xfId="0" applyFont="1" applyBorder="1" applyAlignment="1">
      <alignment horizontal="left" vertical="center"/>
    </xf>
    <xf numFmtId="0" fontId="10" fillId="0" borderId="75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 wrapText="1"/>
    </xf>
    <xf numFmtId="0" fontId="16" fillId="8" borderId="44" xfId="0" applyFont="1" applyFill="1" applyBorder="1" applyAlignment="1">
      <alignment horizontal="right" vertical="center"/>
    </xf>
    <xf numFmtId="0" fontId="16" fillId="8" borderId="44" xfId="0" applyFont="1" applyFill="1" applyBorder="1" applyAlignment="1">
      <alignment horizontal="right" vertical="center" wrapText="1"/>
    </xf>
    <xf numFmtId="0" fontId="10" fillId="0" borderId="76" xfId="0" applyFont="1" applyBorder="1" applyAlignment="1">
      <alignment horizontal="left" vertical="center"/>
    </xf>
    <xf numFmtId="0" fontId="10" fillId="0" borderId="77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3" fillId="7" borderId="78" xfId="0" applyFont="1" applyFill="1" applyBorder="1" applyAlignment="1">
      <alignment horizontal="left" vertical="center"/>
    </xf>
    <xf numFmtId="0" fontId="1" fillId="0" borderId="79" xfId="0" applyFont="1" applyBorder="1" applyAlignment="1">
      <alignment vertical="center"/>
    </xf>
    <xf numFmtId="0" fontId="1" fillId="0" borderId="8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83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right" vertical="center"/>
    </xf>
    <xf numFmtId="0" fontId="4" fillId="0" borderId="47" xfId="0" applyFont="1" applyBorder="1" applyAlignment="1">
      <alignment horizontal="left" vertical="center"/>
    </xf>
    <xf numFmtId="0" fontId="4" fillId="0" borderId="84" xfId="0" applyFont="1" applyBorder="1" applyAlignment="1">
      <alignment vertical="center"/>
    </xf>
    <xf numFmtId="0" fontId="4" fillId="0" borderId="85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9" fillId="0" borderId="62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  <xf numFmtId="0" fontId="1" fillId="0" borderId="62" xfId="0" applyFont="1" applyBorder="1" applyAlignment="1">
      <alignment horizontal="right" vertical="center"/>
    </xf>
    <xf numFmtId="0" fontId="19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9" fillId="0" borderId="49" xfId="0" applyFont="1" applyBorder="1" applyAlignment="1">
      <alignment horizontal="left" vertical="center"/>
    </xf>
    <xf numFmtId="0" fontId="1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left" vertical="center"/>
    </xf>
    <xf numFmtId="0" fontId="4" fillId="0" borderId="91" xfId="0" applyFont="1" applyBorder="1" applyAlignment="1">
      <alignment vertical="center"/>
    </xf>
    <xf numFmtId="0" fontId="10" fillId="0" borderId="91" xfId="0" applyFont="1" applyBorder="1" applyAlignment="1">
      <alignment horizontal="right" vertical="center"/>
    </xf>
    <xf numFmtId="0" fontId="6" fillId="0" borderId="92" xfId="0" applyFont="1" applyBorder="1" applyAlignment="1">
      <alignment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/>
    </xf>
    <xf numFmtId="0" fontId="6" fillId="0" borderId="62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4" fillId="0" borderId="98" xfId="0" applyFont="1" applyBorder="1" applyAlignment="1">
      <alignment horizontal="left" vertical="center" indent="1"/>
    </xf>
    <xf numFmtId="0" fontId="10" fillId="0" borderId="77" xfId="0" applyFont="1" applyBorder="1" applyAlignment="1">
      <alignment horizontal="right" vertical="center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left" vertical="center"/>
    </xf>
    <xf numFmtId="0" fontId="22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0" fillId="7" borderId="4" xfId="0" applyFont="1" applyFill="1" applyBorder="1" applyAlignment="1">
      <alignment vertical="center" textRotation="90"/>
    </xf>
    <xf numFmtId="0" fontId="10" fillId="0" borderId="66" xfId="0" applyFont="1" applyBorder="1" applyAlignment="1">
      <alignment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left" vertical="center"/>
    </xf>
    <xf numFmtId="0" fontId="10" fillId="0" borderId="106" xfId="0" applyFont="1" applyBorder="1" applyAlignment="1">
      <alignment horizontal="right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left" vertical="center"/>
    </xf>
    <xf numFmtId="0" fontId="10" fillId="0" borderId="93" xfId="0" applyFont="1" applyBorder="1" applyAlignment="1">
      <alignment vertical="center"/>
    </xf>
    <xf numFmtId="0" fontId="4" fillId="0" borderId="93" xfId="0" applyFont="1" applyBorder="1" applyAlignment="1">
      <alignment horizontal="center" vertical="center"/>
    </xf>
    <xf numFmtId="0" fontId="10" fillId="0" borderId="93" xfId="0" applyFont="1" applyBorder="1" applyAlignment="1">
      <alignment horizontal="right" vertical="center"/>
    </xf>
    <xf numFmtId="0" fontId="4" fillId="0" borderId="93" xfId="0" applyFont="1" applyBorder="1" applyAlignment="1">
      <alignment horizontal="right" vertical="center"/>
    </xf>
    <xf numFmtId="0" fontId="4" fillId="0" borderId="107" xfId="0" applyFont="1" applyBorder="1" applyAlignment="1">
      <alignment horizontal="left" vertical="center"/>
    </xf>
    <xf numFmtId="0" fontId="17" fillId="0" borderId="56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24" fillId="0" borderId="56" xfId="0" applyFont="1" applyBorder="1" applyAlignment="1">
      <alignment horizontal="center" vertical="center"/>
    </xf>
    <xf numFmtId="0" fontId="24" fillId="0" borderId="58" xfId="0" applyFont="1" applyBorder="1" applyAlignment="1">
      <alignment horizontal="left" vertical="center"/>
    </xf>
    <xf numFmtId="0" fontId="19" fillId="0" borderId="3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56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7" fillId="0" borderId="56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6" borderId="14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0" fillId="0" borderId="108" xfId="0" applyFont="1" applyBorder="1" applyAlignment="1">
      <alignment horizontal="left"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left" vertical="center"/>
    </xf>
    <xf numFmtId="0" fontId="13" fillId="3" borderId="59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left" vertical="center"/>
    </xf>
    <xf numFmtId="0" fontId="16" fillId="3" borderId="59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12" xfId="0" applyFont="1" applyBorder="1" applyAlignment="1">
      <alignment vertical="center"/>
    </xf>
    <xf numFmtId="0" fontId="10" fillId="0" borderId="112" xfId="0" applyFont="1" applyBorder="1" applyAlignment="1">
      <alignment horizontal="right" vertical="center"/>
    </xf>
    <xf numFmtId="0" fontId="10" fillId="0" borderId="28" xfId="0" applyFont="1" applyBorder="1" applyAlignment="1">
      <alignment horizontal="left" vertical="center"/>
    </xf>
    <xf numFmtId="0" fontId="10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left" vertical="center"/>
    </xf>
    <xf numFmtId="0" fontId="13" fillId="4" borderId="59" xfId="0" applyFont="1" applyFill="1" applyBorder="1" applyAlignment="1">
      <alignment horizontal="left" vertical="center"/>
    </xf>
    <xf numFmtId="0" fontId="11" fillId="4" borderId="59" xfId="0" applyFont="1" applyFill="1" applyBorder="1" applyAlignment="1">
      <alignment horizontal="center" vertical="center"/>
    </xf>
    <xf numFmtId="0" fontId="10" fillId="4" borderId="59" xfId="0" applyFont="1" applyFill="1" applyBorder="1" applyAlignment="1">
      <alignment horizontal="left" vertical="center"/>
    </xf>
    <xf numFmtId="0" fontId="16" fillId="4" borderId="59" xfId="0" applyFont="1" applyFill="1" applyBorder="1" applyAlignment="1">
      <alignment horizontal="left" vertical="center"/>
    </xf>
    <xf numFmtId="0" fontId="4" fillId="5" borderId="59" xfId="0" applyFont="1" applyFill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left" vertical="center"/>
    </xf>
    <xf numFmtId="0" fontId="16" fillId="5" borderId="59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left" vertical="center"/>
    </xf>
    <xf numFmtId="0" fontId="10" fillId="6" borderId="59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71" xfId="0" applyFont="1" applyFill="1" applyBorder="1" applyAlignment="1">
      <alignment horizontal="center" vertical="center"/>
    </xf>
    <xf numFmtId="0" fontId="13" fillId="6" borderId="59" xfId="0" applyFont="1" applyFill="1" applyBorder="1" applyAlignment="1">
      <alignment horizontal="left" vertical="center"/>
    </xf>
    <xf numFmtId="0" fontId="4" fillId="5" borderId="7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1" fillId="4" borderId="71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3" borderId="71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left" vertical="center"/>
    </xf>
    <xf numFmtId="0" fontId="13" fillId="5" borderId="59" xfId="0" applyFont="1" applyFill="1" applyBorder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6" fillId="0" borderId="115" xfId="0" applyFont="1" applyBorder="1" applyAlignment="1">
      <alignment horizontal="left" vertical="center" indent="1"/>
    </xf>
    <xf numFmtId="0" fontId="4" fillId="0" borderId="116" xfId="0" applyFont="1" applyBorder="1" applyAlignment="1">
      <alignment horizontal="left" vertical="center" indent="1"/>
    </xf>
    <xf numFmtId="0" fontId="10" fillId="0" borderId="24" xfId="0" applyFont="1" applyBorder="1" applyAlignment="1">
      <alignment vertical="center"/>
    </xf>
    <xf numFmtId="0" fontId="19" fillId="0" borderId="52" xfId="0" applyFont="1" applyBorder="1" applyAlignment="1">
      <alignment horizontal="center" vertical="center"/>
    </xf>
    <xf numFmtId="0" fontId="4" fillId="0" borderId="117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77" xfId="0" applyFont="1" applyBorder="1" applyAlignment="1">
      <alignment vertical="center"/>
    </xf>
    <xf numFmtId="0" fontId="4" fillId="0" borderId="7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77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center"/>
    </xf>
    <xf numFmtId="0" fontId="4" fillId="0" borderId="118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textRotation="90" wrapText="1"/>
    </xf>
    <xf numFmtId="0" fontId="1" fillId="0" borderId="119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right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left" vertical="center"/>
    </xf>
    <xf numFmtId="0" fontId="10" fillId="0" borderId="96" xfId="0" applyFont="1" applyBorder="1" applyAlignment="1">
      <alignment vertical="center"/>
    </xf>
    <xf numFmtId="0" fontId="10" fillId="0" borderId="96" xfId="0" applyFont="1" applyBorder="1" applyAlignment="1">
      <alignment horizontal="left" vertical="center"/>
    </xf>
    <xf numFmtId="0" fontId="10" fillId="0" borderId="95" xfId="0" applyFont="1" applyBorder="1" applyAlignment="1">
      <alignment vertical="center"/>
    </xf>
    <xf numFmtId="0" fontId="4" fillId="0" borderId="96" xfId="0" applyFont="1" applyBorder="1" applyAlignment="1">
      <alignment horizontal="center" vertical="center"/>
    </xf>
    <xf numFmtId="0" fontId="10" fillId="0" borderId="95" xfId="0" applyFont="1" applyBorder="1" applyAlignment="1">
      <alignment horizontal="right" vertical="center"/>
    </xf>
    <xf numFmtId="0" fontId="10" fillId="0" borderId="96" xfId="0" applyFont="1" applyBorder="1" applyAlignment="1">
      <alignment horizontal="right" vertical="center"/>
    </xf>
    <xf numFmtId="0" fontId="10" fillId="0" borderId="122" xfId="0" applyFont="1" applyBorder="1" applyAlignment="1">
      <alignment horizontal="left" vertical="center"/>
    </xf>
    <xf numFmtId="0" fontId="10" fillId="0" borderId="35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left" vertical="center"/>
    </xf>
    <xf numFmtId="0" fontId="13" fillId="9" borderId="17" xfId="0" applyFont="1" applyFill="1" applyBorder="1" applyAlignment="1">
      <alignment horizontal="left" vertical="center"/>
    </xf>
    <xf numFmtId="0" fontId="4" fillId="9" borderId="17" xfId="0" applyFont="1" applyFill="1" applyBorder="1" applyAlignment="1">
      <alignment horizontal="center" vertical="center"/>
    </xf>
    <xf numFmtId="0" fontId="16" fillId="9" borderId="17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center" vertical="center"/>
    </xf>
    <xf numFmtId="0" fontId="10" fillId="9" borderId="17" xfId="0" applyFont="1" applyFill="1" applyBorder="1" applyAlignment="1">
      <alignment horizontal="left" vertical="center"/>
    </xf>
    <xf numFmtId="0" fontId="22" fillId="0" borderId="81" xfId="0" quotePrefix="1" applyFont="1" applyBorder="1" applyAlignment="1">
      <alignment horizontal="right" vertical="center"/>
    </xf>
    <xf numFmtId="0" fontId="22" fillId="0" borderId="123" xfId="0" applyFont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 indent="1"/>
    </xf>
    <xf numFmtId="0" fontId="4" fillId="9" borderId="54" xfId="0" applyFont="1" applyFill="1" applyBorder="1" applyAlignment="1">
      <alignment horizontal="center"/>
    </xf>
    <xf numFmtId="0" fontId="16" fillId="9" borderId="54" xfId="0" applyFont="1" applyFill="1" applyBorder="1" applyAlignment="1">
      <alignment horizontal="left"/>
    </xf>
    <xf numFmtId="0" fontId="11" fillId="9" borderId="54" xfId="0" applyFont="1" applyFill="1" applyBorder="1" applyAlignment="1">
      <alignment horizontal="center"/>
    </xf>
    <xf numFmtId="0" fontId="13" fillId="6" borderId="64" xfId="0" applyFont="1" applyFill="1" applyBorder="1" applyAlignment="1">
      <alignment horizontal="left"/>
    </xf>
    <xf numFmtId="0" fontId="10" fillId="6" borderId="54" xfId="0" applyFont="1" applyFill="1" applyBorder="1" applyAlignment="1">
      <alignment horizontal="center"/>
    </xf>
    <xf numFmtId="0" fontId="16" fillId="6" borderId="54" xfId="0" applyFont="1" applyFill="1" applyBorder="1" applyAlignment="1">
      <alignment horizontal="left"/>
    </xf>
    <xf numFmtId="0" fontId="11" fillId="6" borderId="54" xfId="0" applyFont="1" applyFill="1" applyBorder="1" applyAlignment="1">
      <alignment horizontal="center"/>
    </xf>
    <xf numFmtId="0" fontId="13" fillId="5" borderId="64" xfId="0" applyFont="1" applyFill="1" applyBorder="1" applyAlignment="1">
      <alignment horizontal="left"/>
    </xf>
    <xf numFmtId="0" fontId="4" fillId="5" borderId="64" xfId="0" applyFont="1" applyFill="1" applyBorder="1" applyAlignment="1">
      <alignment horizontal="center"/>
    </xf>
    <xf numFmtId="0" fontId="16" fillId="5" borderId="64" xfId="0" applyFont="1" applyFill="1" applyBorder="1" applyAlignment="1">
      <alignment horizontal="left"/>
    </xf>
    <xf numFmtId="0" fontId="11" fillId="5" borderId="64" xfId="0" applyFont="1" applyFill="1" applyBorder="1" applyAlignment="1">
      <alignment horizontal="center"/>
    </xf>
    <xf numFmtId="0" fontId="13" fillId="4" borderId="54" xfId="0" applyFont="1" applyFill="1" applyBorder="1" applyAlignment="1">
      <alignment horizontal="left"/>
    </xf>
    <xf numFmtId="0" fontId="11" fillId="4" borderId="54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left"/>
    </xf>
    <xf numFmtId="0" fontId="13" fillId="3" borderId="54" xfId="0" applyFont="1" applyFill="1" applyBorder="1" applyAlignment="1">
      <alignment horizontal="left"/>
    </xf>
    <xf numFmtId="0" fontId="13" fillId="3" borderId="54" xfId="0" applyFont="1" applyFill="1" applyBorder="1" applyAlignment="1">
      <alignment horizontal="center"/>
    </xf>
    <xf numFmtId="0" fontId="16" fillId="3" borderId="54" xfId="0" applyFont="1" applyFill="1" applyBorder="1" applyAlignment="1">
      <alignment horizontal="left"/>
    </xf>
    <xf numFmtId="0" fontId="11" fillId="3" borderId="54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4" fillId="0" borderId="12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0" fontId="1" fillId="8" borderId="119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right" vertical="center"/>
    </xf>
    <xf numFmtId="0" fontId="4" fillId="0" borderId="10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9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right" vertical="center"/>
    </xf>
    <xf numFmtId="0" fontId="4" fillId="0" borderId="106" xfId="0" applyFont="1" applyBorder="1" applyAlignment="1">
      <alignment horizontal="right" vertical="center"/>
    </xf>
    <xf numFmtId="0" fontId="1" fillId="0" borderId="67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59" xfId="0" applyFont="1" applyBorder="1" applyAlignment="1">
      <alignment horizontal="right" vertical="center"/>
    </xf>
    <xf numFmtId="0" fontId="10" fillId="0" borderId="128" xfId="0" applyFont="1" applyBorder="1" applyAlignment="1">
      <alignment horizontal="left" vertical="center"/>
    </xf>
    <xf numFmtId="0" fontId="10" fillId="0" borderId="59" xfId="0" applyFont="1" applyBorder="1" applyAlignment="1">
      <alignment vertical="center"/>
    </xf>
    <xf numFmtId="0" fontId="10" fillId="0" borderId="88" xfId="0" applyFont="1" applyBorder="1" applyAlignment="1">
      <alignment horizontal="left" vertical="center"/>
    </xf>
    <xf numFmtId="0" fontId="10" fillId="0" borderId="87" xfId="0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1" fillId="0" borderId="129" xfId="0" applyFont="1" applyBorder="1" applyAlignment="1">
      <alignment horizontal="center" vertical="center" wrapText="1"/>
    </xf>
    <xf numFmtId="0" fontId="10" fillId="0" borderId="95" xfId="0" applyFont="1" applyFill="1" applyBorder="1" applyAlignment="1">
      <alignment vertical="center"/>
    </xf>
    <xf numFmtId="0" fontId="10" fillId="0" borderId="96" xfId="0" applyFont="1" applyFill="1" applyBorder="1" applyAlignment="1">
      <alignment vertical="center"/>
    </xf>
    <xf numFmtId="0" fontId="10" fillId="0" borderId="97" xfId="0" applyFont="1" applyFill="1" applyBorder="1" applyAlignment="1">
      <alignment vertical="center"/>
    </xf>
    <xf numFmtId="0" fontId="1" fillId="0" borderId="130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left" vertical="center" indent="1"/>
    </xf>
    <xf numFmtId="0" fontId="10" fillId="0" borderId="132" xfId="0" applyFont="1" applyBorder="1" applyAlignment="1">
      <alignment horizontal="right" vertical="center"/>
    </xf>
    <xf numFmtId="0" fontId="4" fillId="0" borderId="132" xfId="0" applyFont="1" applyBorder="1" applyAlignment="1">
      <alignment horizontal="center" vertical="center"/>
    </xf>
    <xf numFmtId="0" fontId="10" fillId="0" borderId="133" xfId="0" applyFont="1" applyBorder="1" applyAlignment="1">
      <alignment horizontal="left" vertical="center"/>
    </xf>
    <xf numFmtId="0" fontId="10" fillId="0" borderId="132" xfId="0" applyFont="1" applyBorder="1" applyAlignment="1">
      <alignment vertical="center"/>
    </xf>
    <xf numFmtId="0" fontId="10" fillId="0" borderId="132" xfId="0" applyFont="1" applyBorder="1" applyAlignment="1">
      <alignment horizontal="center" vertical="center"/>
    </xf>
    <xf numFmtId="0" fontId="10" fillId="0" borderId="134" xfId="0" applyFont="1" applyBorder="1" applyAlignment="1">
      <alignment horizontal="left" vertical="center"/>
    </xf>
    <xf numFmtId="0" fontId="11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4" fillId="0" borderId="139" xfId="0" applyFont="1" applyFill="1" applyBorder="1" applyAlignment="1">
      <alignment horizontal="left" vertical="center" indent="1"/>
    </xf>
    <xf numFmtId="0" fontId="17" fillId="0" borderId="93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left" vertical="center"/>
    </xf>
    <xf numFmtId="0" fontId="4" fillId="0" borderId="140" xfId="0" applyFont="1" applyBorder="1" applyAlignment="1">
      <alignment horizontal="right" vertical="center"/>
    </xf>
    <xf numFmtId="0" fontId="10" fillId="0" borderId="62" xfId="0" applyFont="1" applyFill="1" applyBorder="1" applyAlignment="1">
      <alignment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64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vertical="center"/>
    </xf>
    <xf numFmtId="0" fontId="10" fillId="0" borderId="65" xfId="0" applyFont="1" applyFill="1" applyBorder="1" applyAlignment="1">
      <alignment horizontal="left" vertical="center"/>
    </xf>
    <xf numFmtId="0" fontId="4" fillId="0" borderId="141" xfId="0" applyFont="1" applyBorder="1" applyAlignment="1">
      <alignment horizontal="right" vertical="center"/>
    </xf>
    <xf numFmtId="0" fontId="10" fillId="0" borderId="62" xfId="0" applyFont="1" applyFill="1" applyBorder="1" applyAlignment="1">
      <alignment horizontal="right" vertical="center"/>
    </xf>
    <xf numFmtId="0" fontId="4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right"/>
    </xf>
    <xf numFmtId="0" fontId="10" fillId="4" borderId="54" xfId="0" applyFont="1" applyFill="1" applyBorder="1" applyAlignment="1">
      <alignment horizontal="right"/>
    </xf>
    <xf numFmtId="0" fontId="10" fillId="5" borderId="64" xfId="0" applyFont="1" applyFill="1" applyBorder="1" applyAlignment="1">
      <alignment horizontal="right"/>
    </xf>
    <xf numFmtId="0" fontId="10" fillId="6" borderId="142" xfId="0" applyFont="1" applyFill="1" applyBorder="1" applyAlignment="1">
      <alignment horizontal="right"/>
    </xf>
    <xf numFmtId="0" fontId="10" fillId="9" borderId="142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 vertical="center"/>
    </xf>
    <xf numFmtId="0" fontId="10" fillId="0" borderId="7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10" fillId="7" borderId="127" xfId="0" applyFont="1" applyFill="1" applyBorder="1" applyAlignment="1">
      <alignment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/>
    </xf>
    <xf numFmtId="0" fontId="23" fillId="0" borderId="141" xfId="0" applyFont="1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0" fontId="23" fillId="0" borderId="19" xfId="0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141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8" fillId="0" borderId="18" xfId="0" applyFont="1" applyBorder="1" applyAlignment="1">
      <alignment horizontal="right" vertical="center" wrapText="1" indent="1"/>
    </xf>
    <xf numFmtId="0" fontId="33" fillId="0" borderId="50" xfId="0" applyFont="1" applyBorder="1" applyAlignment="1">
      <alignment horizontal="left" vertical="center" indent="1"/>
    </xf>
    <xf numFmtId="0" fontId="10" fillId="0" borderId="45" xfId="0" applyFont="1" applyBorder="1" applyAlignment="1">
      <alignment horizontal="right" vertical="center"/>
    </xf>
    <xf numFmtId="0" fontId="4" fillId="0" borderId="144" xfId="0" applyFont="1" applyBorder="1" applyAlignment="1">
      <alignment horizontal="left" vertical="center" indent="1"/>
    </xf>
    <xf numFmtId="0" fontId="33" fillId="0" borderId="145" xfId="0" applyFont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4" fillId="0" borderId="44" xfId="0" applyFont="1" applyBorder="1" applyAlignment="1">
      <alignment horizontal="left" vertical="center" wrapText="1" indent="1"/>
    </xf>
    <xf numFmtId="0" fontId="10" fillId="0" borderId="15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4" fillId="0" borderId="121" xfId="0" applyFont="1" applyBorder="1" applyAlignment="1">
      <alignment horizontal="right" vertical="center"/>
    </xf>
    <xf numFmtId="0" fontId="4" fillId="0" borderId="122" xfId="0" applyFont="1" applyBorder="1" applyAlignment="1">
      <alignment horizontal="left" vertical="center"/>
    </xf>
    <xf numFmtId="0" fontId="1" fillId="0" borderId="55" xfId="0" applyFont="1" applyBorder="1" applyAlignment="1">
      <alignment horizontal="right" vertical="center"/>
    </xf>
    <xf numFmtId="0" fontId="1" fillId="0" borderId="68" xfId="0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10" fillId="10" borderId="96" xfId="0" applyFont="1" applyFill="1" applyBorder="1" applyAlignment="1">
      <alignment vertical="center"/>
    </xf>
    <xf numFmtId="0" fontId="31" fillId="10" borderId="96" xfId="0" applyFont="1" applyFill="1" applyBorder="1" applyAlignment="1">
      <alignment horizontal="center" vertical="center"/>
    </xf>
    <xf numFmtId="0" fontId="10" fillId="10" borderId="97" xfId="0" applyFont="1" applyFill="1" applyBorder="1" applyAlignment="1">
      <alignment horizontal="left" vertical="center"/>
    </xf>
    <xf numFmtId="0" fontId="13" fillId="11" borderId="56" xfId="0" applyFont="1" applyFill="1" applyBorder="1" applyAlignment="1">
      <alignment horizontal="left"/>
    </xf>
    <xf numFmtId="0" fontId="4" fillId="11" borderId="56" xfId="0" applyFont="1" applyFill="1" applyBorder="1" applyAlignment="1">
      <alignment horizontal="center"/>
    </xf>
    <xf numFmtId="0" fontId="16" fillId="11" borderId="56" xfId="0" applyFont="1" applyFill="1" applyBorder="1" applyAlignment="1">
      <alignment horizontal="left"/>
    </xf>
    <xf numFmtId="0" fontId="10" fillId="11" borderId="56" xfId="0" applyFont="1" applyFill="1" applyBorder="1" applyAlignment="1">
      <alignment horizontal="center"/>
    </xf>
    <xf numFmtId="0" fontId="10" fillId="11" borderId="57" xfId="0" applyFont="1" applyFill="1" applyBorder="1" applyAlignment="1">
      <alignment horizontal="right"/>
    </xf>
    <xf numFmtId="0" fontId="10" fillId="11" borderId="71" xfId="0" applyFont="1" applyFill="1" applyBorder="1" applyAlignment="1">
      <alignment horizontal="center" vertical="center"/>
    </xf>
    <xf numFmtId="0" fontId="30" fillId="11" borderId="69" xfId="0" applyFont="1" applyFill="1" applyBorder="1" applyAlignment="1">
      <alignment horizontal="right" vertical="center"/>
    </xf>
    <xf numFmtId="0" fontId="4" fillId="11" borderId="72" xfId="0" applyFont="1" applyFill="1" applyBorder="1" applyAlignment="1">
      <alignment horizontal="left" vertical="center"/>
    </xf>
    <xf numFmtId="0" fontId="9" fillId="11" borderId="66" xfId="0" applyFont="1" applyFill="1" applyBorder="1" applyAlignment="1">
      <alignment horizontal="right"/>
    </xf>
    <xf numFmtId="0" fontId="10" fillId="11" borderId="64" xfId="0" applyFont="1" applyFill="1" applyBorder="1" applyAlignment="1">
      <alignment horizontal="right"/>
    </xf>
    <xf numFmtId="0" fontId="13" fillId="11" borderId="56" xfId="0" applyFont="1" applyFill="1" applyBorder="1" applyAlignment="1">
      <alignment horizontal="left" vertical="center"/>
    </xf>
    <xf numFmtId="0" fontId="4" fillId="11" borderId="56" xfId="0" applyFont="1" applyFill="1" applyBorder="1" applyAlignment="1">
      <alignment horizontal="center" vertical="center"/>
    </xf>
    <xf numFmtId="0" fontId="16" fillId="11" borderId="56" xfId="0" applyFont="1" applyFill="1" applyBorder="1" applyAlignment="1">
      <alignment horizontal="left" vertical="center"/>
    </xf>
    <xf numFmtId="0" fontId="10" fillId="11" borderId="56" xfId="0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vertical="center" textRotation="90"/>
    </xf>
    <xf numFmtId="0" fontId="21" fillId="11" borderId="26" xfId="0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left" vertical="center" indent="1"/>
    </xf>
    <xf numFmtId="0" fontId="10" fillId="11" borderId="120" xfId="0" applyFont="1" applyFill="1" applyBorder="1" applyAlignment="1">
      <alignment vertical="center" textRotation="90" wrapText="1"/>
    </xf>
    <xf numFmtId="0" fontId="10" fillId="11" borderId="120" xfId="0" applyFont="1" applyFill="1" applyBorder="1" applyAlignment="1">
      <alignment vertical="center" textRotation="90"/>
    </xf>
    <xf numFmtId="0" fontId="9" fillId="11" borderId="120" xfId="0" applyFont="1" applyFill="1" applyBorder="1" applyAlignment="1">
      <alignment vertical="center" textRotation="90"/>
    </xf>
    <xf numFmtId="0" fontId="10" fillId="11" borderId="127" xfId="0" applyFont="1" applyFill="1" applyBorder="1" applyAlignment="1">
      <alignment vertical="center" textRotation="90" wrapText="1"/>
    </xf>
    <xf numFmtId="0" fontId="9" fillId="11" borderId="127" xfId="0" applyFont="1" applyFill="1" applyBorder="1" applyAlignment="1">
      <alignment vertical="center" textRotation="90"/>
    </xf>
    <xf numFmtId="0" fontId="1" fillId="11" borderId="3" xfId="0" applyFont="1" applyFill="1" applyBorder="1" applyAlignment="1">
      <alignment vertical="center" textRotation="90"/>
    </xf>
    <xf numFmtId="0" fontId="1" fillId="11" borderId="143" xfId="0" applyFont="1" applyFill="1" applyBorder="1" applyAlignment="1">
      <alignment vertical="center" textRotation="90"/>
    </xf>
    <xf numFmtId="0" fontId="9" fillId="11" borderId="1" xfId="0" applyFont="1" applyFill="1" applyBorder="1" applyAlignment="1">
      <alignment vertical="center" textRotation="90"/>
    </xf>
    <xf numFmtId="0" fontId="1" fillId="11" borderId="0" xfId="0" applyFont="1" applyFill="1" applyBorder="1" applyAlignment="1">
      <alignment horizontal="left" wrapText="1"/>
    </xf>
    <xf numFmtId="0" fontId="16" fillId="11" borderId="26" xfId="0" applyFont="1" applyFill="1" applyBorder="1" applyAlignment="1">
      <alignment horizontal="left" indent="1"/>
    </xf>
    <xf numFmtId="0" fontId="1" fillId="11" borderId="56" xfId="0" applyFont="1" applyFill="1" applyBorder="1" applyAlignment="1">
      <alignment horizontal="center" vertical="center"/>
    </xf>
    <xf numFmtId="0" fontId="16" fillId="11" borderId="64" xfId="0" applyFont="1" applyFill="1" applyBorder="1" applyAlignment="1">
      <alignment horizontal="left" vertical="center"/>
    </xf>
    <xf numFmtId="0" fontId="1" fillId="11" borderId="64" xfId="0" applyFont="1" applyFill="1" applyBorder="1" applyAlignment="1">
      <alignment horizontal="center" vertical="center"/>
    </xf>
    <xf numFmtId="0" fontId="1" fillId="11" borderId="65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0" xfId="0" quotePrefix="1" applyFont="1" applyFill="1" applyBorder="1" applyAlignment="1">
      <alignment horizontal="right" vertical="center"/>
    </xf>
    <xf numFmtId="0" fontId="1" fillId="11" borderId="39" xfId="0" applyFont="1" applyFill="1" applyBorder="1" applyAlignment="1">
      <alignment horizontal="left" vertical="center"/>
    </xf>
    <xf numFmtId="0" fontId="1" fillId="11" borderId="26" xfId="0" applyFont="1" applyFill="1" applyBorder="1" applyAlignment="1">
      <alignment horizontal="center" vertical="center" wrapText="1"/>
    </xf>
    <xf numFmtId="0" fontId="16" fillId="11" borderId="35" xfId="0" applyFont="1" applyFill="1" applyBorder="1" applyAlignment="1">
      <alignment horizontal="left" vertical="center" indent="1"/>
    </xf>
    <xf numFmtId="0" fontId="32" fillId="11" borderId="35" xfId="0" applyFont="1" applyFill="1" applyBorder="1" applyAlignment="1">
      <alignment horizontal="left"/>
    </xf>
    <xf numFmtId="0" fontId="9" fillId="11" borderId="64" xfId="0" applyFont="1" applyFill="1" applyBorder="1" applyAlignment="1">
      <alignment horizontal="center" vertical="center"/>
    </xf>
    <xf numFmtId="0" fontId="9" fillId="11" borderId="65" xfId="0" applyFont="1" applyFill="1" applyBorder="1" applyAlignment="1">
      <alignment horizontal="center" vertical="center"/>
    </xf>
    <xf numFmtId="0" fontId="10" fillId="11" borderId="69" xfId="0" applyFont="1" applyFill="1" applyBorder="1" applyAlignment="1">
      <alignment horizontal="center" vertical="center"/>
    </xf>
    <xf numFmtId="0" fontId="1" fillId="11" borderId="69" xfId="0" applyFont="1" applyFill="1" applyBorder="1" applyAlignment="1">
      <alignment horizontal="right" vertical="center"/>
    </xf>
    <xf numFmtId="0" fontId="9" fillId="11" borderId="124" xfId="0" applyFont="1" applyFill="1" applyBorder="1" applyAlignment="1">
      <alignment horizontal="center" vertical="center" wrapText="1"/>
    </xf>
    <xf numFmtId="0" fontId="9" fillId="11" borderId="125" xfId="0" applyFont="1" applyFill="1" applyBorder="1" applyAlignment="1">
      <alignment horizontal="center" vertical="center" wrapText="1"/>
    </xf>
    <xf numFmtId="0" fontId="13" fillId="11" borderId="0" xfId="1" applyFont="1" applyFill="1" applyBorder="1" applyAlignment="1" applyProtection="1">
      <alignment horizontal="left" vertical="center" wrapText="1"/>
    </xf>
    <xf numFmtId="0" fontId="1" fillId="11" borderId="59" xfId="0" applyFont="1" applyFill="1" applyBorder="1" applyAlignment="1">
      <alignment horizontal="center" vertical="center"/>
    </xf>
    <xf numFmtId="0" fontId="16" fillId="11" borderId="59" xfId="0" applyFont="1" applyFill="1" applyBorder="1" applyAlignment="1">
      <alignment horizontal="left" vertical="center"/>
    </xf>
    <xf numFmtId="0" fontId="9" fillId="11" borderId="59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14" fillId="11" borderId="35" xfId="0" applyFont="1" applyFill="1" applyBorder="1" applyAlignment="1">
      <alignment horizontal="center" vertical="center" wrapText="1"/>
    </xf>
    <xf numFmtId="0" fontId="15" fillId="11" borderId="49" xfId="1" applyFont="1" applyFill="1" applyBorder="1" applyAlignment="1" applyProtection="1">
      <alignment horizontal="right" vertical="center" wrapText="1"/>
    </xf>
    <xf numFmtId="0" fontId="13" fillId="0" borderId="167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9" fillId="11" borderId="4" xfId="0" applyFont="1" applyFill="1" applyBorder="1" applyAlignment="1">
      <alignment horizontal="right"/>
    </xf>
    <xf numFmtId="0" fontId="13" fillId="11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0" fillId="11" borderId="56" xfId="0" applyFont="1" applyFill="1" applyBorder="1" applyAlignment="1">
      <alignment horizontal="right"/>
    </xf>
    <xf numFmtId="0" fontId="16" fillId="0" borderId="55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1" fillId="2" borderId="35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right" vertical="top"/>
    </xf>
    <xf numFmtId="0" fontId="1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" fillId="12" borderId="0" xfId="0" applyFont="1" applyFill="1" applyAlignment="1">
      <alignment vertical="center" wrapText="1"/>
    </xf>
    <xf numFmtId="0" fontId="1" fillId="0" borderId="56" xfId="0" applyFont="1" applyBorder="1" applyAlignment="1">
      <alignment horizontal="left" vertical="center" indent="1"/>
    </xf>
    <xf numFmtId="0" fontId="1" fillId="0" borderId="57" xfId="0" applyFont="1" applyBorder="1" applyAlignment="1">
      <alignment horizontal="left" vertical="center" indent="1"/>
    </xf>
    <xf numFmtId="0" fontId="10" fillId="0" borderId="18" xfId="0" applyFont="1" applyFill="1" applyBorder="1" applyAlignment="1">
      <alignment horizontal="center" vertical="center"/>
    </xf>
    <xf numFmtId="0" fontId="10" fillId="0" borderId="150" xfId="0" applyFont="1" applyFill="1" applyBorder="1" applyAlignment="1">
      <alignment horizontal="center" vertical="center"/>
    </xf>
    <xf numFmtId="0" fontId="38" fillId="12" borderId="56" xfId="0" applyFont="1" applyFill="1" applyBorder="1" applyAlignment="1">
      <alignment horizontal="left" vertical="top" wrapText="1" indent="1"/>
    </xf>
    <xf numFmtId="0" fontId="6" fillId="12" borderId="56" xfId="0" applyFont="1" applyFill="1" applyBorder="1" applyAlignment="1">
      <alignment horizontal="left" vertical="top" wrapText="1" indent="1"/>
    </xf>
    <xf numFmtId="0" fontId="6" fillId="12" borderId="57" xfId="0" applyFont="1" applyFill="1" applyBorder="1" applyAlignment="1">
      <alignment horizontal="left" vertical="top" wrapText="1" indent="1"/>
    </xf>
    <xf numFmtId="0" fontId="10" fillId="7" borderId="148" xfId="0" applyFont="1" applyFill="1" applyBorder="1" applyAlignment="1">
      <alignment horizontal="center" vertical="center"/>
    </xf>
    <xf numFmtId="0" fontId="10" fillId="7" borderId="15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11" borderId="56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9" fillId="11" borderId="4" xfId="0" applyFont="1" applyFill="1" applyBorder="1" applyAlignment="1">
      <alignment horizontal="left" indent="1"/>
    </xf>
    <xf numFmtId="0" fontId="10" fillId="11" borderId="0" xfId="0" applyFont="1" applyFill="1" applyBorder="1" applyAlignment="1">
      <alignment horizontal="left" indent="1"/>
    </xf>
    <xf numFmtId="0" fontId="10" fillId="11" borderId="56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 vertical="center"/>
    </xf>
    <xf numFmtId="0" fontId="1" fillId="11" borderId="64" xfId="0" applyFont="1" applyFill="1" applyBorder="1" applyAlignment="1">
      <alignment horizontal="center" vertical="center"/>
    </xf>
    <xf numFmtId="0" fontId="10" fillId="9" borderId="54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right" vertical="center"/>
    </xf>
    <xf numFmtId="0" fontId="10" fillId="9" borderId="155" xfId="0" applyFont="1" applyFill="1" applyBorder="1" applyAlignment="1">
      <alignment horizontal="right" vertical="center"/>
    </xf>
    <xf numFmtId="0" fontId="1" fillId="11" borderId="59" xfId="0" applyFont="1" applyFill="1" applyBorder="1" applyAlignment="1">
      <alignment horizontal="center" vertical="center"/>
    </xf>
    <xf numFmtId="0" fontId="9" fillId="11" borderId="64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1" fillId="11" borderId="64" xfId="0" quotePrefix="1" applyFont="1" applyFill="1" applyBorder="1" applyAlignment="1">
      <alignment horizontal="center" vertical="center"/>
    </xf>
    <xf numFmtId="0" fontId="1" fillId="11" borderId="61" xfId="0" quotePrefix="1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left" vertical="center" wrapText="1"/>
    </xf>
    <xf numFmtId="0" fontId="9" fillId="7" borderId="17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 wrapText="1"/>
    </xf>
    <xf numFmtId="0" fontId="4" fillId="5" borderId="59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/>
    </xf>
    <xf numFmtId="0" fontId="13" fillId="9" borderId="126" xfId="0" applyFont="1" applyFill="1" applyBorder="1" applyAlignment="1">
      <alignment horizontal="right"/>
    </xf>
    <xf numFmtId="0" fontId="13" fillId="9" borderId="20" xfId="0" applyFont="1" applyFill="1" applyBorder="1" applyAlignment="1">
      <alignment horizontal="right"/>
    </xf>
    <xf numFmtId="0" fontId="10" fillId="6" borderId="20" xfId="0" applyFont="1" applyFill="1" applyBorder="1" applyAlignment="1">
      <alignment horizontal="center" vertical="center"/>
    </xf>
    <xf numFmtId="0" fontId="10" fillId="6" borderId="115" xfId="0" applyFont="1" applyFill="1" applyBorder="1" applyAlignment="1">
      <alignment horizontal="center" vertical="center"/>
    </xf>
    <xf numFmtId="0" fontId="10" fillId="9" borderId="20" xfId="0" applyFont="1" applyFill="1" applyBorder="1" applyAlignment="1">
      <alignment horizontal="center" vertical="center"/>
    </xf>
    <xf numFmtId="0" fontId="10" fillId="9" borderId="11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6" fillId="0" borderId="148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" fillId="0" borderId="56" xfId="0" applyFont="1" applyBorder="1" applyAlignment="1">
      <alignment horizontal="left" vertical="top" wrapText="1" indent="1"/>
    </xf>
    <xf numFmtId="0" fontId="6" fillId="0" borderId="56" xfId="0" applyFont="1" applyBorder="1" applyAlignment="1">
      <alignment horizontal="left" vertical="top" wrapText="1" indent="1"/>
    </xf>
    <xf numFmtId="0" fontId="6" fillId="0" borderId="57" xfId="0" applyFont="1" applyBorder="1" applyAlignment="1">
      <alignment horizontal="left" vertical="top" wrapText="1" indent="1"/>
    </xf>
    <xf numFmtId="0" fontId="4" fillId="2" borderId="8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151" xfId="0" applyFont="1" applyFill="1" applyBorder="1" applyAlignment="1">
      <alignment horizontal="center" vertical="center"/>
    </xf>
    <xf numFmtId="0" fontId="11" fillId="7" borderId="149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/>
    </xf>
    <xf numFmtId="0" fontId="11" fillId="7" borderId="152" xfId="0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right" vertical="center"/>
    </xf>
    <xf numFmtId="0" fontId="10" fillId="11" borderId="61" xfId="0" applyFont="1" applyFill="1" applyBorder="1" applyAlignment="1">
      <alignment horizontal="right" vertical="center"/>
    </xf>
    <xf numFmtId="0" fontId="38" fillId="12" borderId="57" xfId="0" applyFont="1" applyFill="1" applyBorder="1" applyAlignment="1">
      <alignment horizontal="left" vertical="top" wrapText="1" indent="1"/>
    </xf>
    <xf numFmtId="0" fontId="10" fillId="6" borderId="17" xfId="0" applyFont="1" applyFill="1" applyBorder="1" applyAlignment="1">
      <alignment horizontal="right" vertical="center"/>
    </xf>
    <xf numFmtId="0" fontId="10" fillId="6" borderId="153" xfId="0" applyFont="1" applyFill="1" applyBorder="1" applyAlignment="1">
      <alignment horizontal="right" vertical="center"/>
    </xf>
    <xf numFmtId="0" fontId="4" fillId="6" borderId="59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10" fillId="3" borderId="115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9" fillId="2" borderId="159" xfId="0" applyFont="1" applyFill="1" applyBorder="1" applyAlignment="1">
      <alignment horizontal="center" vertical="center"/>
    </xf>
    <xf numFmtId="0" fontId="9" fillId="2" borderId="160" xfId="0" applyFont="1" applyFill="1" applyBorder="1" applyAlignment="1">
      <alignment horizontal="center" vertical="center"/>
    </xf>
    <xf numFmtId="0" fontId="9" fillId="2" borderId="14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161" xfId="0" applyFont="1" applyFill="1" applyBorder="1" applyAlignment="1">
      <alignment horizontal="center" wrapText="1"/>
    </xf>
    <xf numFmtId="0" fontId="10" fillId="2" borderId="147" xfId="0" applyFont="1" applyFill="1" applyBorder="1" applyAlignment="1">
      <alignment horizontal="center"/>
    </xf>
    <xf numFmtId="0" fontId="10" fillId="2" borderId="162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0" fillId="0" borderId="14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63" xfId="0" applyFont="1" applyFill="1" applyBorder="1" applyAlignment="1">
      <alignment horizontal="center" vertical="center"/>
    </xf>
    <xf numFmtId="0" fontId="10" fillId="2" borderId="164" xfId="0" applyFont="1" applyFill="1" applyBorder="1" applyAlignment="1">
      <alignment horizontal="center"/>
    </xf>
    <xf numFmtId="0" fontId="10" fillId="2" borderId="165" xfId="0" applyFont="1" applyFill="1" applyBorder="1" applyAlignment="1">
      <alignment horizontal="center"/>
    </xf>
    <xf numFmtId="0" fontId="10" fillId="2" borderId="166" xfId="0" applyFont="1" applyFill="1" applyBorder="1" applyAlignment="1">
      <alignment horizontal="center"/>
    </xf>
    <xf numFmtId="0" fontId="10" fillId="2" borderId="15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wrapText="1"/>
    </xf>
    <xf numFmtId="0" fontId="9" fillId="4" borderId="0" xfId="0" applyFont="1" applyFill="1" applyBorder="1" applyAlignment="1">
      <alignment horizontal="left" wrapText="1"/>
    </xf>
    <xf numFmtId="0" fontId="9" fillId="4" borderId="20" xfId="0" applyFont="1" applyFill="1" applyBorder="1" applyAlignment="1">
      <alignment horizontal="left" wrapText="1"/>
    </xf>
    <xf numFmtId="0" fontId="10" fillId="5" borderId="64" xfId="0" applyFont="1" applyFill="1" applyBorder="1" applyAlignment="1">
      <alignment horizontal="center"/>
    </xf>
    <xf numFmtId="0" fontId="4" fillId="9" borderId="59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9" fillId="6" borderId="4" xfId="0" applyFont="1" applyFill="1" applyBorder="1" applyAlignment="1">
      <alignment horizontal="left" wrapText="1"/>
    </xf>
    <xf numFmtId="0" fontId="9" fillId="6" borderId="0" xfId="0" applyFont="1" applyFill="1" applyBorder="1" applyAlignment="1">
      <alignment horizontal="left" wrapText="1"/>
    </xf>
    <xf numFmtId="0" fontId="10" fillId="5" borderId="17" xfId="0" applyFont="1" applyFill="1" applyBorder="1" applyAlignment="1">
      <alignment horizontal="right" vertical="center"/>
    </xf>
    <xf numFmtId="0" fontId="10" fillId="5" borderId="153" xfId="0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right" vertical="center"/>
    </xf>
    <xf numFmtId="0" fontId="10" fillId="3" borderId="153" xfId="0" applyFont="1" applyFill="1" applyBorder="1" applyAlignment="1">
      <alignment horizontal="right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15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15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right" vertical="center"/>
    </xf>
    <xf numFmtId="0" fontId="10" fillId="4" borderId="153" xfId="0" applyFont="1" applyFill="1" applyBorder="1" applyAlignment="1">
      <alignment horizontal="right" vertical="center"/>
    </xf>
  </cellXfs>
  <cellStyles count="4">
    <cellStyle name="Hivatkozás" xfId="1" builtinId="8"/>
    <cellStyle name="Hivatkozás 2" xfId="2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9"/>
  <sheetViews>
    <sheetView tabSelected="1" zoomScaleNormal="100" workbookViewId="0">
      <selection activeCell="AF4" sqref="AF4"/>
    </sheetView>
  </sheetViews>
  <sheetFormatPr defaultRowHeight="15" customHeight="1" x14ac:dyDescent="0.2"/>
  <cols>
    <col min="1" max="1" width="2.83203125" style="181" customWidth="1"/>
    <col min="2" max="2" width="1.83203125" style="182" customWidth="1"/>
    <col min="3" max="3" width="10.83203125" style="29" customWidth="1"/>
    <col min="4" max="4" width="40.83203125" style="183" customWidth="1"/>
    <col min="5" max="5" width="2.83203125" style="31" customWidth="1"/>
    <col min="6" max="6" width="1.83203125" style="29" customWidth="1"/>
    <col min="7" max="7" width="2.83203125" style="184" customWidth="1"/>
    <col min="8" max="8" width="2.83203125" style="3" customWidth="1"/>
    <col min="9" max="9" width="1.83203125" style="29" customWidth="1"/>
    <col min="10" max="10" width="2.83203125" style="184" customWidth="1"/>
    <col min="11" max="11" width="2.83203125" style="3" customWidth="1"/>
    <col min="12" max="12" width="1.83203125" style="29" customWidth="1"/>
    <col min="13" max="13" width="2.83203125" style="184" customWidth="1"/>
    <col min="14" max="14" width="2.83203125" style="3" customWidth="1"/>
    <col min="15" max="15" width="1.83203125" style="29" customWidth="1"/>
    <col min="16" max="16" width="2.83203125" style="184" customWidth="1"/>
    <col min="17" max="17" width="2.83203125" style="31" customWidth="1"/>
    <col min="18" max="18" width="1.83203125" style="29" customWidth="1"/>
    <col min="19" max="19" width="2.83203125" style="184" customWidth="1"/>
    <col min="20" max="20" width="2.83203125" style="31" customWidth="1"/>
    <col min="21" max="21" width="1.83203125" style="29" customWidth="1"/>
    <col min="22" max="22" width="2.83203125" style="184" customWidth="1"/>
    <col min="23" max="23" width="1.83203125" style="29" customWidth="1"/>
    <col min="24" max="26" width="5.33203125" style="29" customWidth="1"/>
    <col min="27" max="27" width="1.83203125" style="29" customWidth="1"/>
    <col min="28" max="28" width="3.1640625" style="31" customWidth="1"/>
    <col min="29" max="29" width="3.1640625" style="184" customWidth="1"/>
    <col min="30" max="30" width="5.83203125" style="3" customWidth="1"/>
    <col min="31" max="31" width="9.33203125" style="182"/>
    <col min="32" max="16384" width="9.33203125" style="3"/>
  </cols>
  <sheetData>
    <row r="1" spans="1:33" ht="30" customHeight="1" x14ac:dyDescent="0.2">
      <c r="A1" s="1"/>
      <c r="B1" s="2"/>
      <c r="C1" s="589" t="s">
        <v>112</v>
      </c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589"/>
      <c r="Y1" s="589"/>
      <c r="Z1" s="589"/>
      <c r="AA1" s="589"/>
      <c r="AB1" s="589"/>
      <c r="AC1" s="589"/>
    </row>
    <row r="2" spans="1:33" ht="24.95" customHeight="1" x14ac:dyDescent="0.2">
      <c r="A2" s="4"/>
      <c r="B2" s="5"/>
      <c r="C2" s="590" t="s">
        <v>153</v>
      </c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  <c r="AA2" s="590"/>
      <c r="AB2" s="590"/>
      <c r="AC2" s="590"/>
    </row>
    <row r="3" spans="1:33" ht="20.100000000000001" customHeight="1" x14ac:dyDescent="0.2">
      <c r="A3" s="4"/>
      <c r="B3" s="5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</row>
    <row r="4" spans="1:33" ht="30" customHeight="1" x14ac:dyDescent="0.2">
      <c r="A4" s="4"/>
      <c r="B4" s="5"/>
      <c r="C4" s="591" t="s">
        <v>303</v>
      </c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92"/>
      <c r="P4" s="592"/>
      <c r="Q4" s="592"/>
      <c r="R4" s="592"/>
      <c r="S4" s="592"/>
      <c r="T4" s="592"/>
      <c r="U4" s="592"/>
      <c r="V4" s="592"/>
      <c r="W4" s="592"/>
      <c r="X4" s="592"/>
      <c r="Y4" s="592"/>
      <c r="Z4" s="592"/>
      <c r="AA4" s="592"/>
      <c r="AB4" s="592"/>
      <c r="AC4" s="592"/>
      <c r="AD4" s="6"/>
    </row>
    <row r="5" spans="1:33" ht="9.9499999999999993" customHeight="1" thickBot="1" x14ac:dyDescent="0.25">
      <c r="A5" s="4"/>
      <c r="B5" s="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</row>
    <row r="6" spans="1:33" ht="15" customHeight="1" thickTop="1" x14ac:dyDescent="0.2">
      <c r="A6" s="7"/>
      <c r="B6" s="5"/>
      <c r="C6" s="8" t="s">
        <v>33</v>
      </c>
      <c r="D6" s="9" t="s">
        <v>0</v>
      </c>
      <c r="E6" s="610" t="s">
        <v>1</v>
      </c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2"/>
      <c r="W6" s="10"/>
      <c r="X6" s="600" t="s">
        <v>114</v>
      </c>
      <c r="Y6" s="601"/>
      <c r="Z6" s="602"/>
      <c r="AA6" s="11"/>
      <c r="AB6" s="598" t="s">
        <v>12</v>
      </c>
      <c r="AC6" s="599"/>
    </row>
    <row r="7" spans="1:33" ht="15" customHeight="1" thickBot="1" x14ac:dyDescent="0.25">
      <c r="A7" s="7"/>
      <c r="B7" s="5"/>
      <c r="C7" s="12"/>
      <c r="D7" s="13" t="s">
        <v>2</v>
      </c>
      <c r="E7" s="613" t="s">
        <v>3</v>
      </c>
      <c r="F7" s="608"/>
      <c r="G7" s="608"/>
      <c r="H7" s="608" t="s">
        <v>4</v>
      </c>
      <c r="I7" s="608"/>
      <c r="J7" s="608"/>
      <c r="K7" s="608" t="s">
        <v>5</v>
      </c>
      <c r="L7" s="608"/>
      <c r="M7" s="608"/>
      <c r="N7" s="608" t="s">
        <v>6</v>
      </c>
      <c r="O7" s="608"/>
      <c r="P7" s="608"/>
      <c r="Q7" s="608" t="s">
        <v>7</v>
      </c>
      <c r="R7" s="608"/>
      <c r="S7" s="608"/>
      <c r="T7" s="608" t="s">
        <v>8</v>
      </c>
      <c r="U7" s="608"/>
      <c r="V7" s="609"/>
      <c r="W7" s="14"/>
      <c r="X7" s="15" t="s">
        <v>9</v>
      </c>
      <c r="Y7" s="16" t="s">
        <v>10</v>
      </c>
      <c r="Z7" s="16" t="s">
        <v>11</v>
      </c>
      <c r="AA7" s="17"/>
      <c r="AB7" s="596" t="s">
        <v>113</v>
      </c>
      <c r="AC7" s="597"/>
    </row>
    <row r="8" spans="1:33" ht="5.0999999999999996" customHeight="1" thickTop="1" thickBot="1" x14ac:dyDescent="0.25">
      <c r="A8" s="18"/>
      <c r="B8" s="19"/>
      <c r="C8" s="20"/>
      <c r="D8" s="294" t="s">
        <v>2</v>
      </c>
      <c r="E8" s="21"/>
      <c r="F8" s="22"/>
      <c r="G8" s="23"/>
      <c r="H8" s="24"/>
      <c r="I8" s="22"/>
      <c r="J8" s="23"/>
      <c r="K8" s="24"/>
      <c r="L8" s="22"/>
      <c r="M8" s="25"/>
      <c r="N8" s="24"/>
      <c r="O8" s="26"/>
      <c r="P8" s="25"/>
      <c r="Q8" s="21"/>
      <c r="R8" s="26"/>
      <c r="S8" s="25"/>
      <c r="T8" s="21"/>
      <c r="U8" s="26"/>
      <c r="V8" s="23"/>
      <c r="W8" s="27"/>
      <c r="X8" s="28"/>
      <c r="Z8" s="30"/>
      <c r="AA8" s="28"/>
      <c r="AC8" s="32"/>
    </row>
    <row r="9" spans="1:33" ht="15" customHeight="1" thickTop="1" x14ac:dyDescent="0.2">
      <c r="A9" s="33"/>
      <c r="B9" s="34"/>
      <c r="C9" s="35"/>
      <c r="D9" s="295" t="s">
        <v>145</v>
      </c>
      <c r="E9" s="604">
        <v>5</v>
      </c>
      <c r="F9" s="605"/>
      <c r="G9" s="606"/>
      <c r="H9" s="39"/>
      <c r="I9" s="38"/>
      <c r="J9" s="296"/>
      <c r="K9" s="39"/>
      <c r="L9" s="36"/>
      <c r="M9" s="37"/>
      <c r="N9" s="40"/>
      <c r="O9" s="41"/>
      <c r="P9" s="42"/>
      <c r="Q9" s="43"/>
      <c r="R9" s="36"/>
      <c r="S9" s="37"/>
      <c r="T9" s="44"/>
      <c r="U9" s="41"/>
      <c r="V9" s="45"/>
      <c r="W9" s="46"/>
      <c r="X9" s="47" t="s">
        <v>134</v>
      </c>
      <c r="Y9" s="48" t="s">
        <v>134</v>
      </c>
      <c r="Z9" s="49"/>
      <c r="AA9" s="50"/>
      <c r="AB9" s="410">
        <v>5</v>
      </c>
      <c r="AC9" s="51"/>
    </row>
    <row r="10" spans="1:33" ht="15" customHeight="1" thickBot="1" x14ac:dyDescent="0.25">
      <c r="A10" s="33"/>
      <c r="B10" s="34"/>
      <c r="C10" s="191"/>
      <c r="D10" s="70" t="s">
        <v>146</v>
      </c>
      <c r="E10" s="41"/>
      <c r="F10" s="41"/>
      <c r="G10" s="291"/>
      <c r="H10" s="616">
        <v>4</v>
      </c>
      <c r="I10" s="617"/>
      <c r="J10" s="618"/>
      <c r="K10" s="157"/>
      <c r="L10" s="41"/>
      <c r="M10" s="156"/>
      <c r="N10" s="40"/>
      <c r="O10" s="41"/>
      <c r="P10" s="42"/>
      <c r="Q10" s="206"/>
      <c r="R10" s="41"/>
      <c r="S10" s="156"/>
      <c r="T10" s="44"/>
      <c r="U10" s="41"/>
      <c r="V10" s="45"/>
      <c r="W10" s="63"/>
      <c r="X10" s="207" t="s">
        <v>134</v>
      </c>
      <c r="Y10" s="208" t="s">
        <v>134</v>
      </c>
      <c r="Z10" s="292"/>
      <c r="AA10" s="67"/>
      <c r="AB10" s="299">
        <v>4</v>
      </c>
      <c r="AC10" s="293"/>
    </row>
    <row r="11" spans="1:33" ht="20.100000000000001" customHeight="1" thickTop="1" x14ac:dyDescent="0.2">
      <c r="A11" s="614" t="s">
        <v>107</v>
      </c>
      <c r="B11" s="615"/>
      <c r="C11" s="615"/>
      <c r="D11" s="349" t="s">
        <v>143</v>
      </c>
      <c r="E11" s="603">
        <f>SUM(E9:G10)</f>
        <v>5</v>
      </c>
      <c r="F11" s="603"/>
      <c r="G11" s="603"/>
      <c r="H11" s="603">
        <f>SUM(H9:J10)</f>
        <v>4</v>
      </c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350"/>
      <c r="X11" s="351" t="s">
        <v>24</v>
      </c>
      <c r="Y11" s="352"/>
      <c r="Z11" s="418">
        <f>SUM(E11:V11)</f>
        <v>9</v>
      </c>
      <c r="AA11" s="286"/>
      <c r="AB11" s="593"/>
      <c r="AC11" s="594"/>
    </row>
    <row r="12" spans="1:33" ht="20.100000000000001" customHeight="1" thickBot="1" x14ac:dyDescent="0.25">
      <c r="A12" s="241"/>
      <c r="B12" s="242"/>
      <c r="C12" s="242"/>
      <c r="D12" s="288" t="s">
        <v>164</v>
      </c>
      <c r="E12" s="625">
        <f>SUMIF(E9:E10,"&gt;=0",$AB9:$AB10)</f>
        <v>5</v>
      </c>
      <c r="F12" s="625"/>
      <c r="G12" s="625"/>
      <c r="H12" s="625">
        <f>SUMIF(H9:H10,"&gt;=0",$AB9:$AB10)</f>
        <v>4</v>
      </c>
      <c r="I12" s="625"/>
      <c r="J12" s="625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255"/>
      <c r="X12" s="258" t="s">
        <v>24</v>
      </c>
      <c r="Y12" s="256"/>
      <c r="Z12" s="257"/>
      <c r="AA12" s="287"/>
      <c r="AB12" s="633">
        <f>SUM(AB9:AC10)</f>
        <v>9</v>
      </c>
      <c r="AC12" s="634"/>
    </row>
    <row r="13" spans="1:33" ht="15" customHeight="1" thickTop="1" x14ac:dyDescent="0.2">
      <c r="A13" s="74"/>
      <c r="B13" s="75"/>
      <c r="C13" s="191" t="s">
        <v>167</v>
      </c>
      <c r="D13" s="205" t="s">
        <v>275</v>
      </c>
      <c r="E13" s="44">
        <v>2</v>
      </c>
      <c r="F13" s="158" t="s">
        <v>13</v>
      </c>
      <c r="G13" s="42">
        <v>1</v>
      </c>
      <c r="H13" s="157"/>
      <c r="I13" s="158"/>
      <c r="J13" s="156"/>
      <c r="K13" s="303"/>
      <c r="L13" s="158"/>
      <c r="M13" s="300"/>
      <c r="N13" s="157"/>
      <c r="O13" s="41"/>
      <c r="P13" s="156"/>
      <c r="Q13" s="44"/>
      <c r="R13" s="41"/>
      <c r="S13" s="42"/>
      <c r="T13" s="206"/>
      <c r="U13" s="41"/>
      <c r="V13" s="45"/>
      <c r="W13" s="78"/>
      <c r="X13" s="215" t="s">
        <v>283</v>
      </c>
      <c r="Y13" s="216"/>
      <c r="Z13" s="360"/>
      <c r="AA13" s="78"/>
      <c r="AB13" s="359">
        <v>0</v>
      </c>
      <c r="AC13" s="254"/>
      <c r="AG13" s="453"/>
    </row>
    <row r="14" spans="1:33" ht="15" customHeight="1" x14ac:dyDescent="0.2">
      <c r="A14" s="74"/>
      <c r="B14" s="75"/>
      <c r="C14" s="191" t="s">
        <v>285</v>
      </c>
      <c r="D14" s="205" t="s">
        <v>284</v>
      </c>
      <c r="E14" s="44">
        <v>0</v>
      </c>
      <c r="F14" s="158" t="s">
        <v>13</v>
      </c>
      <c r="G14" s="42">
        <v>2</v>
      </c>
      <c r="H14" s="157"/>
      <c r="I14" s="158"/>
      <c r="J14" s="156"/>
      <c r="K14" s="303"/>
      <c r="L14" s="158"/>
      <c r="M14" s="300"/>
      <c r="N14" s="157"/>
      <c r="O14" s="41"/>
      <c r="P14" s="156"/>
      <c r="Q14" s="44"/>
      <c r="R14" s="41"/>
      <c r="S14" s="42"/>
      <c r="T14" s="206"/>
      <c r="U14" s="41"/>
      <c r="V14" s="45"/>
      <c r="W14" s="78"/>
      <c r="X14" s="454"/>
      <c r="Y14" s="92" t="s">
        <v>283</v>
      </c>
      <c r="Z14" s="360"/>
      <c r="AA14" s="78"/>
      <c r="AB14" s="359">
        <v>0</v>
      </c>
      <c r="AC14" s="254"/>
      <c r="AG14" s="453"/>
    </row>
    <row r="15" spans="1:33" ht="15" customHeight="1" x14ac:dyDescent="0.2">
      <c r="A15" s="74"/>
      <c r="B15" s="75"/>
      <c r="C15" s="191" t="s">
        <v>169</v>
      </c>
      <c r="D15" s="205" t="s">
        <v>14</v>
      </c>
      <c r="E15" s="44">
        <v>1</v>
      </c>
      <c r="F15" s="158" t="s">
        <v>13</v>
      </c>
      <c r="G15" s="42">
        <v>3</v>
      </c>
      <c r="H15" s="301"/>
      <c r="I15" s="158"/>
      <c r="J15" s="302"/>
      <c r="K15" s="303"/>
      <c r="L15" s="158"/>
      <c r="M15" s="300"/>
      <c r="N15" s="301"/>
      <c r="O15" s="158"/>
      <c r="P15" s="302"/>
      <c r="Q15" s="299"/>
      <c r="R15" s="158"/>
      <c r="S15" s="300"/>
      <c r="T15" s="304"/>
      <c r="U15" s="158"/>
      <c r="V15" s="293"/>
      <c r="W15" s="78"/>
      <c r="X15" s="305"/>
      <c r="Y15" s="92">
        <v>1</v>
      </c>
      <c r="Z15" s="306"/>
      <c r="AA15" s="78"/>
      <c r="AB15" s="110">
        <v>3</v>
      </c>
      <c r="AC15" s="298"/>
    </row>
    <row r="16" spans="1:33" ht="15" customHeight="1" x14ac:dyDescent="0.2">
      <c r="A16" s="74"/>
      <c r="B16" s="75"/>
      <c r="C16" s="191" t="s">
        <v>168</v>
      </c>
      <c r="D16" s="205" t="s">
        <v>173</v>
      </c>
      <c r="E16" s="44">
        <v>0</v>
      </c>
      <c r="F16" s="158" t="s">
        <v>13</v>
      </c>
      <c r="G16" s="42">
        <v>3</v>
      </c>
      <c r="H16" s="157"/>
      <c r="I16" s="41"/>
      <c r="J16" s="156"/>
      <c r="K16" s="40"/>
      <c r="L16" s="41"/>
      <c r="M16" s="42"/>
      <c r="N16" s="157"/>
      <c r="O16" s="41"/>
      <c r="P16" s="156"/>
      <c r="Q16" s="44"/>
      <c r="R16" s="41"/>
      <c r="S16" s="42"/>
      <c r="T16" s="206"/>
      <c r="U16" s="41"/>
      <c r="V16" s="45"/>
      <c r="W16" s="77"/>
      <c r="X16" s="207"/>
      <c r="Y16" s="208">
        <v>1</v>
      </c>
      <c r="Z16" s="209"/>
      <c r="AA16" s="78"/>
      <c r="AB16" s="79">
        <v>2</v>
      </c>
      <c r="AC16" s="210"/>
    </row>
    <row r="17" spans="1:29" ht="15" customHeight="1" x14ac:dyDescent="0.2">
      <c r="A17" s="74"/>
      <c r="B17" s="75"/>
      <c r="C17" s="52" t="s">
        <v>170</v>
      </c>
      <c r="D17" s="70" t="s">
        <v>128</v>
      </c>
      <c r="E17" s="61"/>
      <c r="F17" s="53"/>
      <c r="G17" s="56"/>
      <c r="H17" s="57">
        <v>0</v>
      </c>
      <c r="I17" s="53" t="s">
        <v>13</v>
      </c>
      <c r="J17" s="59">
        <v>3</v>
      </c>
      <c r="K17" s="55"/>
      <c r="L17" s="58"/>
      <c r="M17" s="56"/>
      <c r="N17" s="57"/>
      <c r="O17" s="58"/>
      <c r="P17" s="59"/>
      <c r="Q17" s="68"/>
      <c r="R17" s="53"/>
      <c r="S17" s="56"/>
      <c r="T17" s="60"/>
      <c r="U17" s="58"/>
      <c r="V17" s="62"/>
      <c r="W17" s="78"/>
      <c r="X17" s="64"/>
      <c r="Y17" s="65">
        <v>2</v>
      </c>
      <c r="Z17" s="80"/>
      <c r="AA17" s="78"/>
      <c r="AB17" s="71">
        <v>2</v>
      </c>
      <c r="AC17" s="81"/>
    </row>
    <row r="18" spans="1:29" ht="15" customHeight="1" x14ac:dyDescent="0.2">
      <c r="A18" s="74"/>
      <c r="B18" s="75"/>
      <c r="C18" s="52" t="s">
        <v>171</v>
      </c>
      <c r="D18" s="70" t="s">
        <v>172</v>
      </c>
      <c r="E18" s="61">
        <v>2</v>
      </c>
      <c r="F18" s="53" t="s">
        <v>13</v>
      </c>
      <c r="G18" s="56">
        <v>0</v>
      </c>
      <c r="H18" s="57"/>
      <c r="I18" s="53"/>
      <c r="J18" s="59"/>
      <c r="K18" s="82"/>
      <c r="L18" s="53"/>
      <c r="M18" s="83"/>
      <c r="N18" s="57"/>
      <c r="O18" s="58"/>
      <c r="P18" s="59"/>
      <c r="Q18" s="61"/>
      <c r="R18" s="58"/>
      <c r="S18" s="56"/>
      <c r="T18" s="60"/>
      <c r="U18" s="58"/>
      <c r="V18" s="62"/>
      <c r="W18" s="78"/>
      <c r="X18" s="64">
        <v>1</v>
      </c>
      <c r="Y18" s="65"/>
      <c r="Z18" s="80"/>
      <c r="AA18" s="78"/>
      <c r="AB18" s="71">
        <v>2</v>
      </c>
      <c r="AC18" s="81"/>
    </row>
    <row r="19" spans="1:29" ht="15" customHeight="1" x14ac:dyDescent="0.2">
      <c r="A19" s="74"/>
      <c r="B19" s="75"/>
      <c r="C19" s="52" t="s">
        <v>174</v>
      </c>
      <c r="D19" s="70" t="s">
        <v>175</v>
      </c>
      <c r="E19" s="61">
        <v>4</v>
      </c>
      <c r="F19" s="53" t="s">
        <v>13</v>
      </c>
      <c r="G19" s="56">
        <v>0</v>
      </c>
      <c r="H19" s="57"/>
      <c r="I19" s="53"/>
      <c r="J19" s="59"/>
      <c r="K19" s="55"/>
      <c r="L19" s="58"/>
      <c r="M19" s="56"/>
      <c r="N19" s="57"/>
      <c r="O19" s="58"/>
      <c r="P19" s="59"/>
      <c r="Q19" s="61"/>
      <c r="R19" s="58"/>
      <c r="S19" s="56"/>
      <c r="T19" s="60"/>
      <c r="U19" s="58"/>
      <c r="V19" s="62"/>
      <c r="W19" s="78"/>
      <c r="X19" s="64">
        <v>1</v>
      </c>
      <c r="Y19" s="65"/>
      <c r="Z19" s="66"/>
      <c r="AA19" s="67"/>
      <c r="AB19" s="71">
        <v>4</v>
      </c>
      <c r="AC19" s="81"/>
    </row>
    <row r="20" spans="1:29" ht="15" customHeight="1" x14ac:dyDescent="0.2">
      <c r="A20" s="74"/>
      <c r="B20" s="75"/>
      <c r="C20" s="52" t="s">
        <v>176</v>
      </c>
      <c r="D20" s="70" t="s">
        <v>177</v>
      </c>
      <c r="E20" s="61">
        <v>0</v>
      </c>
      <c r="F20" s="53" t="s">
        <v>13</v>
      </c>
      <c r="G20" s="56">
        <v>2</v>
      </c>
      <c r="H20" s="57"/>
      <c r="I20" s="53"/>
      <c r="J20" s="59"/>
      <c r="K20" s="55"/>
      <c r="L20" s="58"/>
      <c r="M20" s="56"/>
      <c r="N20" s="57"/>
      <c r="O20" s="58"/>
      <c r="P20" s="59"/>
      <c r="Q20" s="61"/>
      <c r="R20" s="58"/>
      <c r="S20" s="56"/>
      <c r="T20" s="60"/>
      <c r="U20" s="58"/>
      <c r="V20" s="62"/>
      <c r="W20" s="78"/>
      <c r="X20" s="64"/>
      <c r="Y20" s="65">
        <v>1</v>
      </c>
      <c r="Z20" s="66"/>
      <c r="AA20" s="67"/>
      <c r="AB20" s="71">
        <v>2</v>
      </c>
      <c r="AC20" s="81"/>
    </row>
    <row r="21" spans="1:29" ht="15" customHeight="1" x14ac:dyDescent="0.2">
      <c r="A21" s="74"/>
      <c r="B21" s="75"/>
      <c r="C21" s="52" t="s">
        <v>178</v>
      </c>
      <c r="D21" s="70" t="s">
        <v>42</v>
      </c>
      <c r="E21" s="61"/>
      <c r="F21" s="58"/>
      <c r="G21" s="56"/>
      <c r="H21" s="57">
        <v>3</v>
      </c>
      <c r="I21" s="53" t="s">
        <v>13</v>
      </c>
      <c r="J21" s="59">
        <v>0</v>
      </c>
      <c r="K21" s="55"/>
      <c r="L21" s="53"/>
      <c r="M21" s="56"/>
      <c r="N21" s="57"/>
      <c r="O21" s="58"/>
      <c r="P21" s="59"/>
      <c r="Q21" s="61"/>
      <c r="R21" s="58"/>
      <c r="S21" s="56"/>
      <c r="T21" s="60"/>
      <c r="U21" s="58"/>
      <c r="V21" s="62"/>
      <c r="W21" s="78"/>
      <c r="X21" s="64">
        <v>2</v>
      </c>
      <c r="Y21" s="65"/>
      <c r="Z21" s="66"/>
      <c r="AA21" s="67"/>
      <c r="AB21" s="71">
        <v>3</v>
      </c>
      <c r="AC21" s="81"/>
    </row>
    <row r="22" spans="1:29" ht="15" customHeight="1" x14ac:dyDescent="0.2">
      <c r="A22" s="74"/>
      <c r="B22" s="75"/>
      <c r="C22" s="52" t="s">
        <v>179</v>
      </c>
      <c r="D22" s="70" t="s">
        <v>16</v>
      </c>
      <c r="E22" s="61"/>
      <c r="F22" s="58"/>
      <c r="G22" s="56"/>
      <c r="H22" s="57">
        <v>3</v>
      </c>
      <c r="I22" s="53" t="s">
        <v>13</v>
      </c>
      <c r="J22" s="59">
        <v>0</v>
      </c>
      <c r="K22" s="55"/>
      <c r="L22" s="53"/>
      <c r="M22" s="56"/>
      <c r="N22" s="57"/>
      <c r="O22" s="58"/>
      <c r="P22" s="59"/>
      <c r="Q22" s="61"/>
      <c r="R22" s="58"/>
      <c r="S22" s="56"/>
      <c r="T22" s="60"/>
      <c r="U22" s="58"/>
      <c r="V22" s="62"/>
      <c r="W22" s="78"/>
      <c r="X22" s="64">
        <v>2</v>
      </c>
      <c r="Y22" s="65"/>
      <c r="Z22" s="66"/>
      <c r="AA22" s="67"/>
      <c r="AB22" s="71">
        <v>3</v>
      </c>
      <c r="AC22" s="81"/>
    </row>
    <row r="23" spans="1:29" ht="15" customHeight="1" thickBot="1" x14ac:dyDescent="0.25">
      <c r="A23" s="74"/>
      <c r="B23" s="75"/>
      <c r="C23" s="52" t="s">
        <v>180</v>
      </c>
      <c r="D23" s="70" t="s">
        <v>41</v>
      </c>
      <c r="E23" s="61"/>
      <c r="F23" s="58"/>
      <c r="G23" s="56"/>
      <c r="H23" s="57"/>
      <c r="I23" s="53"/>
      <c r="J23" s="59"/>
      <c r="K23" s="55">
        <v>2</v>
      </c>
      <c r="L23" s="53" t="s">
        <v>13</v>
      </c>
      <c r="M23" s="56">
        <v>1</v>
      </c>
      <c r="N23" s="57"/>
      <c r="O23" s="58"/>
      <c r="P23" s="59"/>
      <c r="Q23" s="61"/>
      <c r="R23" s="58"/>
      <c r="S23" s="56"/>
      <c r="T23" s="60"/>
      <c r="U23" s="58"/>
      <c r="V23" s="62"/>
      <c r="W23" s="78"/>
      <c r="X23" s="64">
        <v>3</v>
      </c>
      <c r="Y23" s="65"/>
      <c r="Z23" s="66"/>
      <c r="AA23" s="67"/>
      <c r="AB23" s="71">
        <v>3</v>
      </c>
      <c r="AC23" s="81"/>
    </row>
    <row r="24" spans="1:29" ht="20.100000000000001" customHeight="1" thickTop="1" x14ac:dyDescent="0.2">
      <c r="A24" s="620" t="s">
        <v>107</v>
      </c>
      <c r="B24" s="621"/>
      <c r="C24" s="622"/>
      <c r="D24" s="346" t="s">
        <v>103</v>
      </c>
      <c r="E24" s="588">
        <f>SUM(E15:G23)</f>
        <v>15</v>
      </c>
      <c r="F24" s="588"/>
      <c r="G24" s="588"/>
      <c r="H24" s="588">
        <f>SUM(H15:J23)</f>
        <v>9</v>
      </c>
      <c r="I24" s="588"/>
      <c r="J24" s="588"/>
      <c r="K24" s="588">
        <f>SUM(K15:M23)</f>
        <v>3</v>
      </c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347"/>
      <c r="X24" s="348" t="s">
        <v>15</v>
      </c>
      <c r="Y24" s="347"/>
      <c r="Z24" s="419">
        <f>SUM(E24:V24)</f>
        <v>27</v>
      </c>
      <c r="AA24" s="284"/>
      <c r="AB24" s="635"/>
      <c r="AC24" s="636"/>
    </row>
    <row r="25" spans="1:29" ht="20.100000000000001" customHeight="1" thickBot="1" x14ac:dyDescent="0.25">
      <c r="A25" s="243"/>
      <c r="B25" s="244"/>
      <c r="C25" s="244"/>
      <c r="D25" s="267" t="s">
        <v>286</v>
      </c>
      <c r="E25" s="619">
        <f>SUMIF(E13:E23,"&gt;=0",$AB13:$AB23)</f>
        <v>13</v>
      </c>
      <c r="F25" s="619"/>
      <c r="G25" s="619"/>
      <c r="H25" s="619">
        <f>SUMIF(H13:H23,"&gt;=0",$AB13:$AB23)</f>
        <v>8</v>
      </c>
      <c r="I25" s="619"/>
      <c r="J25" s="619"/>
      <c r="K25" s="619">
        <f>SUMIF(K13:K23,"&gt;=0",$AB13:$AB23)</f>
        <v>3</v>
      </c>
      <c r="L25" s="619"/>
      <c r="M25" s="619"/>
      <c r="N25" s="619"/>
      <c r="O25" s="619"/>
      <c r="P25" s="619"/>
      <c r="Q25" s="619"/>
      <c r="R25" s="619"/>
      <c r="S25" s="619"/>
      <c r="T25" s="619"/>
      <c r="U25" s="619"/>
      <c r="V25" s="619"/>
      <c r="W25" s="268"/>
      <c r="X25" s="270" t="s">
        <v>15</v>
      </c>
      <c r="Y25" s="268"/>
      <c r="Z25" s="269"/>
      <c r="AA25" s="285"/>
      <c r="AB25" s="639">
        <f>SUM(AB15:AB23)</f>
        <v>24</v>
      </c>
      <c r="AC25" s="640"/>
    </row>
    <row r="26" spans="1:29" ht="15" customHeight="1" thickTop="1" x14ac:dyDescent="0.2">
      <c r="A26" s="84"/>
      <c r="B26" s="85"/>
      <c r="C26" s="86" t="s">
        <v>181</v>
      </c>
      <c r="D26" s="87" t="s">
        <v>18</v>
      </c>
      <c r="E26" s="61">
        <v>3</v>
      </c>
      <c r="F26" s="53" t="s">
        <v>13</v>
      </c>
      <c r="G26" s="59">
        <v>0</v>
      </c>
      <c r="H26" s="55"/>
      <c r="I26" s="58"/>
      <c r="J26" s="59"/>
      <c r="K26" s="55"/>
      <c r="L26" s="58"/>
      <c r="M26" s="59"/>
      <c r="N26" s="55"/>
      <c r="O26" s="58"/>
      <c r="P26" s="59"/>
      <c r="Q26" s="61"/>
      <c r="R26" s="58"/>
      <c r="S26" s="59"/>
      <c r="T26" s="61"/>
      <c r="U26" s="58"/>
      <c r="V26" s="62"/>
      <c r="W26" s="78"/>
      <c r="X26" s="89">
        <v>1</v>
      </c>
      <c r="Y26" s="92"/>
      <c r="Z26" s="90"/>
      <c r="AA26" s="67"/>
      <c r="AB26" s="71">
        <v>3</v>
      </c>
      <c r="AC26" s="81"/>
    </row>
    <row r="27" spans="1:29" ht="15" customHeight="1" x14ac:dyDescent="0.2">
      <c r="A27" s="84"/>
      <c r="B27" s="85"/>
      <c r="C27" s="86" t="s">
        <v>182</v>
      </c>
      <c r="D27" s="87" t="s">
        <v>130</v>
      </c>
      <c r="E27" s="369">
        <v>4</v>
      </c>
      <c r="F27" s="363" t="s">
        <v>13</v>
      </c>
      <c r="G27" s="362">
        <v>0</v>
      </c>
      <c r="H27" s="82"/>
      <c r="I27" s="53"/>
      <c r="J27" s="54"/>
      <c r="K27" s="55"/>
      <c r="L27" s="58"/>
      <c r="M27" s="59"/>
      <c r="N27" s="55"/>
      <c r="O27" s="58"/>
      <c r="P27" s="59"/>
      <c r="Q27" s="61"/>
      <c r="R27" s="58"/>
      <c r="S27" s="59"/>
      <c r="T27" s="61"/>
      <c r="U27" s="58"/>
      <c r="V27" s="62"/>
      <c r="W27" s="78"/>
      <c r="X27" s="89" t="s">
        <v>118</v>
      </c>
      <c r="Y27" s="92"/>
      <c r="Z27" s="90"/>
      <c r="AA27" s="189"/>
      <c r="AB27" s="71">
        <v>4</v>
      </c>
      <c r="AC27" s="190"/>
    </row>
    <row r="28" spans="1:29" ht="15" customHeight="1" x14ac:dyDescent="0.2">
      <c r="A28" s="84"/>
      <c r="B28" s="85"/>
      <c r="C28" s="86" t="s">
        <v>183</v>
      </c>
      <c r="D28" s="87" t="s">
        <v>49</v>
      </c>
      <c r="E28" s="61"/>
      <c r="F28" s="58"/>
      <c r="G28" s="59"/>
      <c r="H28" s="309">
        <v>2</v>
      </c>
      <c r="I28" s="363" t="s">
        <v>13</v>
      </c>
      <c r="J28" s="362">
        <v>0</v>
      </c>
      <c r="K28" s="364"/>
      <c r="L28" s="365"/>
      <c r="M28" s="366"/>
      <c r="N28" s="193"/>
      <c r="O28" s="53"/>
      <c r="P28" s="54"/>
      <c r="Q28" s="61"/>
      <c r="R28" s="58"/>
      <c r="S28" s="59"/>
      <c r="T28" s="61"/>
      <c r="U28" s="58"/>
      <c r="V28" s="62"/>
      <c r="W28" s="78"/>
      <c r="X28" s="89">
        <v>2</v>
      </c>
      <c r="Y28" s="92"/>
      <c r="Z28" s="90"/>
      <c r="AA28" s="67"/>
      <c r="AB28" s="71">
        <v>2</v>
      </c>
      <c r="AC28" s="81"/>
    </row>
    <row r="29" spans="1:29" ht="15" customHeight="1" x14ac:dyDescent="0.2">
      <c r="A29" s="84"/>
      <c r="B29" s="85"/>
      <c r="C29" s="86" t="s">
        <v>184</v>
      </c>
      <c r="D29" s="87" t="s">
        <v>50</v>
      </c>
      <c r="E29" s="61"/>
      <c r="F29" s="58"/>
      <c r="G29" s="59"/>
      <c r="H29" s="309"/>
      <c r="I29" s="325"/>
      <c r="J29" s="362"/>
      <c r="K29" s="309">
        <v>2</v>
      </c>
      <c r="L29" s="363" t="s">
        <v>13</v>
      </c>
      <c r="M29" s="362">
        <v>0</v>
      </c>
      <c r="P29" s="192"/>
      <c r="Q29" s="194"/>
      <c r="R29" s="58"/>
      <c r="S29" s="59"/>
      <c r="T29" s="61"/>
      <c r="U29" s="58"/>
      <c r="V29" s="62"/>
      <c r="W29" s="78"/>
      <c r="X29" s="89" t="s">
        <v>139</v>
      </c>
      <c r="Y29" s="92"/>
      <c r="Z29" s="90"/>
      <c r="AA29" s="67"/>
      <c r="AB29" s="71">
        <v>0</v>
      </c>
      <c r="AC29" s="93" t="s">
        <v>19</v>
      </c>
    </row>
    <row r="30" spans="1:29" ht="15" customHeight="1" x14ac:dyDescent="0.2">
      <c r="A30" s="84"/>
      <c r="B30" s="85"/>
      <c r="C30" s="86" t="s">
        <v>185</v>
      </c>
      <c r="D30" s="87" t="s">
        <v>79</v>
      </c>
      <c r="E30" s="61"/>
      <c r="F30" s="58"/>
      <c r="G30" s="59"/>
      <c r="H30" s="309">
        <v>0</v>
      </c>
      <c r="I30" s="363" t="s">
        <v>13</v>
      </c>
      <c r="J30" s="362">
        <v>4</v>
      </c>
      <c r="K30" s="309"/>
      <c r="L30" s="363"/>
      <c r="M30" s="362"/>
      <c r="N30" s="82"/>
      <c r="O30" s="53"/>
      <c r="P30" s="54"/>
      <c r="Q30" s="61"/>
      <c r="R30" s="58"/>
      <c r="S30" s="59"/>
      <c r="T30" s="61"/>
      <c r="U30" s="58"/>
      <c r="V30" s="62"/>
      <c r="W30" s="78"/>
      <c r="X30" s="89"/>
      <c r="Y30" s="92" t="s">
        <v>140</v>
      </c>
      <c r="Z30" s="90"/>
      <c r="AA30" s="67"/>
      <c r="AB30" s="71">
        <v>3</v>
      </c>
      <c r="AC30" s="81"/>
    </row>
    <row r="31" spans="1:29" ht="15" customHeight="1" x14ac:dyDescent="0.2">
      <c r="A31" s="84"/>
      <c r="B31" s="85"/>
      <c r="C31" s="86" t="s">
        <v>186</v>
      </c>
      <c r="D31" s="87" t="s">
        <v>51</v>
      </c>
      <c r="E31" s="61"/>
      <c r="F31" s="58"/>
      <c r="G31" s="59"/>
      <c r="H31" s="309">
        <v>2</v>
      </c>
      <c r="I31" s="363" t="s">
        <v>13</v>
      </c>
      <c r="J31" s="362">
        <v>0</v>
      </c>
      <c r="K31" s="367"/>
      <c r="L31" s="363"/>
      <c r="M31" s="368"/>
      <c r="N31" s="195"/>
      <c r="O31" s="196"/>
      <c r="P31" s="197"/>
      <c r="Q31" s="61"/>
      <c r="R31" s="58"/>
      <c r="S31" s="59"/>
      <c r="T31" s="61"/>
      <c r="U31" s="58"/>
      <c r="V31" s="62"/>
      <c r="W31" s="78"/>
      <c r="X31" s="89">
        <v>2</v>
      </c>
      <c r="Y31" s="92"/>
      <c r="Z31" s="90"/>
      <c r="AA31" s="67"/>
      <c r="AB31" s="71">
        <v>2</v>
      </c>
      <c r="AC31" s="81"/>
    </row>
    <row r="32" spans="1:29" ht="15" customHeight="1" x14ac:dyDescent="0.2">
      <c r="A32" s="84"/>
      <c r="B32" s="85"/>
      <c r="C32" s="86" t="s">
        <v>187</v>
      </c>
      <c r="D32" s="87" t="s">
        <v>52</v>
      </c>
      <c r="E32" s="61"/>
      <c r="F32" s="58"/>
      <c r="G32" s="59"/>
      <c r="H32" s="309"/>
      <c r="I32" s="325"/>
      <c r="J32" s="362"/>
      <c r="K32" s="309">
        <v>2</v>
      </c>
      <c r="L32" s="363" t="s">
        <v>13</v>
      </c>
      <c r="M32" s="362">
        <v>0</v>
      </c>
      <c r="N32" s="198"/>
      <c r="O32" s="199"/>
      <c r="P32" s="200"/>
      <c r="Q32" s="61"/>
      <c r="R32" s="58"/>
      <c r="S32" s="59"/>
      <c r="T32" s="61"/>
      <c r="U32" s="58"/>
      <c r="V32" s="62"/>
      <c r="W32" s="78"/>
      <c r="X32" s="89" t="s">
        <v>139</v>
      </c>
      <c r="Y32" s="92"/>
      <c r="Z32" s="90"/>
      <c r="AA32" s="67"/>
      <c r="AB32" s="71">
        <v>0</v>
      </c>
      <c r="AC32" s="93" t="s">
        <v>19</v>
      </c>
    </row>
    <row r="33" spans="1:30" ht="15" customHeight="1" x14ac:dyDescent="0.2">
      <c r="A33" s="84"/>
      <c r="B33" s="85"/>
      <c r="C33" s="86" t="s">
        <v>188</v>
      </c>
      <c r="D33" s="87" t="s">
        <v>77</v>
      </c>
      <c r="E33" s="61"/>
      <c r="F33" s="58"/>
      <c r="G33" s="59"/>
      <c r="H33" s="309">
        <v>0</v>
      </c>
      <c r="I33" s="363" t="s">
        <v>13</v>
      </c>
      <c r="J33" s="362">
        <v>2</v>
      </c>
      <c r="K33" s="367"/>
      <c r="L33" s="363"/>
      <c r="M33" s="368"/>
      <c r="N33" s="198"/>
      <c r="O33" s="199"/>
      <c r="P33" s="200"/>
      <c r="Q33" s="61"/>
      <c r="R33" s="58"/>
      <c r="S33" s="59"/>
      <c r="T33" s="61"/>
      <c r="U33" s="58"/>
      <c r="V33" s="62"/>
      <c r="W33" s="78"/>
      <c r="X33" s="89"/>
      <c r="Y33" s="92">
        <v>2</v>
      </c>
      <c r="Z33" s="90"/>
      <c r="AA33" s="67"/>
      <c r="AB33" s="71">
        <v>2</v>
      </c>
      <c r="AC33" s="81"/>
    </row>
    <row r="34" spans="1:30" ht="15" customHeight="1" x14ac:dyDescent="0.2">
      <c r="A34" s="84"/>
      <c r="B34" s="85"/>
      <c r="C34" s="86" t="s">
        <v>189</v>
      </c>
      <c r="D34" s="87" t="s">
        <v>78</v>
      </c>
      <c r="E34" s="61"/>
      <c r="F34" s="58"/>
      <c r="G34" s="59"/>
      <c r="H34" s="367"/>
      <c r="I34" s="363"/>
      <c r="J34" s="368"/>
      <c r="K34" s="309">
        <v>0</v>
      </c>
      <c r="L34" s="363" t="s">
        <v>13</v>
      </c>
      <c r="M34" s="362">
        <v>2</v>
      </c>
      <c r="N34" s="201"/>
      <c r="O34" s="202"/>
      <c r="P34" s="203"/>
      <c r="Q34" s="61"/>
      <c r="R34" s="58"/>
      <c r="S34" s="59"/>
      <c r="T34" s="61"/>
      <c r="U34" s="58"/>
      <c r="V34" s="62"/>
      <c r="W34" s="78"/>
      <c r="X34" s="89"/>
      <c r="Y34" s="92">
        <v>3</v>
      </c>
      <c r="Z34" s="90"/>
      <c r="AA34" s="67"/>
      <c r="AB34" s="71">
        <v>2</v>
      </c>
      <c r="AC34" s="81"/>
    </row>
    <row r="35" spans="1:30" ht="15" customHeight="1" x14ac:dyDescent="0.2">
      <c r="A35" s="84"/>
      <c r="B35" s="85"/>
      <c r="C35" s="371" t="s">
        <v>190</v>
      </c>
      <c r="D35" s="441" t="s">
        <v>22</v>
      </c>
      <c r="E35" s="259"/>
      <c r="F35" s="260"/>
      <c r="G35" s="251"/>
      <c r="H35" s="372"/>
      <c r="I35" s="260"/>
      <c r="J35" s="251"/>
      <c r="K35" s="372"/>
      <c r="L35" s="260"/>
      <c r="M35" s="251"/>
      <c r="N35" s="372"/>
      <c r="O35" s="373" t="s">
        <v>20</v>
      </c>
      <c r="P35" s="251"/>
      <c r="Q35" s="259"/>
      <c r="R35" s="260"/>
      <c r="S35" s="251"/>
      <c r="T35" s="259"/>
      <c r="U35" s="260"/>
      <c r="V35" s="264"/>
      <c r="W35" s="78"/>
      <c r="X35" s="89"/>
      <c r="Y35" s="92" t="s">
        <v>120</v>
      </c>
      <c r="Z35" s="90"/>
      <c r="AA35" s="67"/>
      <c r="AB35" s="71">
        <v>1</v>
      </c>
      <c r="AC35" s="81"/>
    </row>
    <row r="36" spans="1:30" ht="20.100000000000001" customHeight="1" x14ac:dyDescent="0.2">
      <c r="A36" s="84"/>
      <c r="B36" s="85"/>
      <c r="C36" s="380" t="s">
        <v>191</v>
      </c>
      <c r="D36" s="442" t="s">
        <v>23</v>
      </c>
      <c r="E36" s="315"/>
      <c r="F36" s="316"/>
      <c r="G36" s="317"/>
      <c r="H36" s="318"/>
      <c r="I36" s="316"/>
      <c r="J36" s="317"/>
      <c r="K36" s="455"/>
      <c r="L36" s="456" t="s">
        <v>20</v>
      </c>
      <c r="M36" s="457"/>
      <c r="N36" s="381"/>
      <c r="O36" s="382"/>
      <c r="P36" s="383"/>
      <c r="Q36" s="323"/>
      <c r="R36" s="316"/>
      <c r="S36" s="317"/>
      <c r="T36" s="323"/>
      <c r="U36" s="316"/>
      <c r="V36" s="324"/>
      <c r="W36" s="78"/>
      <c r="X36" s="89"/>
      <c r="Y36" s="92"/>
      <c r="Z36" s="90">
        <v>3</v>
      </c>
      <c r="AA36" s="67"/>
      <c r="AB36" s="370">
        <v>4</v>
      </c>
      <c r="AC36" s="310"/>
    </row>
    <row r="37" spans="1:30" ht="15" customHeight="1" x14ac:dyDescent="0.2">
      <c r="A37" s="84"/>
      <c r="B37" s="85"/>
      <c r="C37" s="86" t="s">
        <v>193</v>
      </c>
      <c r="D37" s="87" t="s">
        <v>192</v>
      </c>
      <c r="E37" s="61">
        <v>2</v>
      </c>
      <c r="F37" s="53" t="s">
        <v>13</v>
      </c>
      <c r="G37" s="59">
        <v>0</v>
      </c>
      <c r="H37" s="55"/>
      <c r="I37" s="58"/>
      <c r="J37" s="59"/>
      <c r="K37" s="55"/>
      <c r="L37" s="58"/>
      <c r="M37" s="59"/>
      <c r="N37" s="55"/>
      <c r="O37" s="58"/>
      <c r="P37" s="59"/>
      <c r="Q37" s="61"/>
      <c r="R37" s="58"/>
      <c r="S37" s="59"/>
      <c r="T37" s="61"/>
      <c r="U37" s="58"/>
      <c r="V37" s="62"/>
      <c r="W37" s="78"/>
      <c r="X37" s="89" t="s">
        <v>118</v>
      </c>
      <c r="Y37" s="92"/>
      <c r="Z37" s="90"/>
      <c r="AA37" s="67"/>
      <c r="AB37" s="71">
        <v>2</v>
      </c>
      <c r="AC37" s="81"/>
    </row>
    <row r="38" spans="1:30" ht="15" customHeight="1" x14ac:dyDescent="0.2">
      <c r="A38" s="84"/>
      <c r="B38" s="85"/>
      <c r="C38" s="86" t="s">
        <v>194</v>
      </c>
      <c r="D38" s="87" t="s">
        <v>44</v>
      </c>
      <c r="E38" s="61"/>
      <c r="F38" s="58"/>
      <c r="G38" s="59"/>
      <c r="H38" s="309">
        <v>2</v>
      </c>
      <c r="I38" s="363" t="s">
        <v>13</v>
      </c>
      <c r="J38" s="362">
        <v>0</v>
      </c>
      <c r="K38" s="309"/>
      <c r="L38" s="363"/>
      <c r="M38" s="362"/>
      <c r="N38" s="82"/>
      <c r="O38" s="53"/>
      <c r="P38" s="54"/>
      <c r="Q38" s="61"/>
      <c r="R38" s="58"/>
      <c r="S38" s="59"/>
      <c r="T38" s="61"/>
      <c r="U38" s="58"/>
      <c r="V38" s="62"/>
      <c r="W38" s="78"/>
      <c r="X38" s="89" t="s">
        <v>137</v>
      </c>
      <c r="Y38" s="92"/>
      <c r="Z38" s="90"/>
      <c r="AA38" s="67"/>
      <c r="AB38" s="71">
        <v>2</v>
      </c>
      <c r="AC38" s="81"/>
    </row>
    <row r="39" spans="1:30" ht="15" customHeight="1" x14ac:dyDescent="0.2">
      <c r="A39" s="84"/>
      <c r="B39" s="85"/>
      <c r="C39" s="86" t="s">
        <v>195</v>
      </c>
      <c r="D39" s="87" t="s">
        <v>45</v>
      </c>
      <c r="E39" s="61"/>
      <c r="F39" s="58"/>
      <c r="G39" s="59"/>
      <c r="H39" s="309"/>
      <c r="I39" s="325"/>
      <c r="J39" s="362"/>
      <c r="K39" s="309">
        <v>2</v>
      </c>
      <c r="L39" s="363" t="s">
        <v>13</v>
      </c>
      <c r="M39" s="362">
        <v>0</v>
      </c>
      <c r="N39" s="55"/>
      <c r="O39" s="53"/>
      <c r="P39" s="59"/>
      <c r="Q39" s="61"/>
      <c r="R39" s="58"/>
      <c r="S39" s="59"/>
      <c r="T39" s="61"/>
      <c r="U39" s="58"/>
      <c r="V39" s="62"/>
      <c r="W39" s="78"/>
      <c r="X39" s="89" t="s">
        <v>138</v>
      </c>
      <c r="Y39" s="92"/>
      <c r="Z39" s="90"/>
      <c r="AA39" s="67"/>
      <c r="AB39" s="71">
        <v>2</v>
      </c>
      <c r="AC39" s="93"/>
      <c r="AD39" s="204"/>
    </row>
    <row r="40" spans="1:30" ht="15" customHeight="1" x14ac:dyDescent="0.2">
      <c r="A40" s="84"/>
      <c r="B40" s="85"/>
      <c r="C40" s="86" t="s">
        <v>196</v>
      </c>
      <c r="D40" s="87" t="s">
        <v>46</v>
      </c>
      <c r="E40" s="61"/>
      <c r="F40" s="58"/>
      <c r="G40" s="59"/>
      <c r="H40" s="55"/>
      <c r="I40" s="58"/>
      <c r="J40" s="59"/>
      <c r="K40" s="61">
        <v>0</v>
      </c>
      <c r="L40" s="53" t="s">
        <v>13</v>
      </c>
      <c r="M40" s="59">
        <v>3</v>
      </c>
      <c r="N40" s="55"/>
      <c r="O40" s="58"/>
      <c r="P40" s="59"/>
      <c r="Q40" s="61"/>
      <c r="R40" s="58"/>
      <c r="S40" s="59"/>
      <c r="T40" s="61"/>
      <c r="U40" s="58"/>
      <c r="V40" s="62"/>
      <c r="W40" s="78"/>
      <c r="X40" s="89"/>
      <c r="Y40" s="92">
        <v>3</v>
      </c>
      <c r="Z40" s="90"/>
      <c r="AA40" s="67"/>
      <c r="AB40" s="71">
        <v>2</v>
      </c>
      <c r="AC40" s="81"/>
    </row>
    <row r="41" spans="1:30" ht="15" customHeight="1" x14ac:dyDescent="0.2">
      <c r="A41" s="84"/>
      <c r="B41" s="85"/>
      <c r="C41" s="86" t="s">
        <v>197</v>
      </c>
      <c r="D41" s="87" t="s">
        <v>47</v>
      </c>
      <c r="E41" s="61"/>
      <c r="F41" s="58"/>
      <c r="G41" s="59"/>
      <c r="H41" s="55"/>
      <c r="I41" s="58"/>
      <c r="J41" s="59"/>
      <c r="K41" s="55">
        <v>2</v>
      </c>
      <c r="L41" s="53" t="s">
        <v>13</v>
      </c>
      <c r="M41" s="59">
        <v>0</v>
      </c>
      <c r="N41" s="82"/>
      <c r="O41" s="53"/>
      <c r="P41" s="54"/>
      <c r="Q41" s="61"/>
      <c r="R41" s="58"/>
      <c r="S41" s="59"/>
      <c r="T41" s="61"/>
      <c r="U41" s="58"/>
      <c r="V41" s="62"/>
      <c r="W41" s="78"/>
      <c r="X41" s="89">
        <v>3</v>
      </c>
      <c r="Y41" s="92"/>
      <c r="Z41" s="90"/>
      <c r="AA41" s="67"/>
      <c r="AB41" s="71">
        <v>2</v>
      </c>
      <c r="AC41" s="81"/>
    </row>
    <row r="42" spans="1:30" ht="15" customHeight="1" x14ac:dyDescent="0.2">
      <c r="A42" s="84"/>
      <c r="B42" s="85"/>
      <c r="C42" s="86" t="s">
        <v>198</v>
      </c>
      <c r="D42" s="87" t="s">
        <v>48</v>
      </c>
      <c r="E42" s="61"/>
      <c r="F42" s="58"/>
      <c r="G42" s="59"/>
      <c r="H42" s="55"/>
      <c r="I42" s="58"/>
      <c r="J42" s="59"/>
      <c r="K42" s="55"/>
      <c r="L42" s="53"/>
      <c r="M42" s="59"/>
      <c r="N42" s="55">
        <v>2</v>
      </c>
      <c r="O42" s="53" t="s">
        <v>13</v>
      </c>
      <c r="P42" s="59">
        <v>0</v>
      </c>
      <c r="Q42" s="61"/>
      <c r="R42" s="58"/>
      <c r="S42" s="59"/>
      <c r="T42" s="61"/>
      <c r="U42" s="58"/>
      <c r="V42" s="62"/>
      <c r="W42" s="78"/>
      <c r="X42" s="89" t="s">
        <v>119</v>
      </c>
      <c r="Y42" s="92"/>
      <c r="Z42" s="90"/>
      <c r="AA42" s="67"/>
      <c r="AB42" s="71">
        <v>0</v>
      </c>
      <c r="AC42" s="93" t="s">
        <v>19</v>
      </c>
    </row>
    <row r="43" spans="1:30" ht="15" customHeight="1" x14ac:dyDescent="0.2">
      <c r="A43" s="84"/>
      <c r="B43" s="85"/>
      <c r="C43" s="86" t="s">
        <v>199</v>
      </c>
      <c r="D43" s="87" t="s">
        <v>81</v>
      </c>
      <c r="E43" s="61"/>
      <c r="F43" s="58"/>
      <c r="G43" s="59"/>
      <c r="H43" s="55"/>
      <c r="I43" s="58"/>
      <c r="J43" s="59"/>
      <c r="K43" s="55">
        <v>0</v>
      </c>
      <c r="L43" s="53" t="s">
        <v>13</v>
      </c>
      <c r="M43" s="59">
        <v>2</v>
      </c>
      <c r="N43" s="82"/>
      <c r="O43" s="53"/>
      <c r="P43" s="54"/>
      <c r="Q43" s="61"/>
      <c r="R43" s="58"/>
      <c r="S43" s="59"/>
      <c r="T43" s="61"/>
      <c r="U43" s="58"/>
      <c r="V43" s="62"/>
      <c r="W43" s="78"/>
      <c r="X43" s="89"/>
      <c r="Y43" s="92">
        <v>3</v>
      </c>
      <c r="Z43" s="90"/>
      <c r="AA43" s="67"/>
      <c r="AB43" s="71">
        <v>2</v>
      </c>
      <c r="AC43" s="81"/>
    </row>
    <row r="44" spans="1:30" ht="15" customHeight="1" x14ac:dyDescent="0.2">
      <c r="A44" s="84"/>
      <c r="B44" s="85"/>
      <c r="C44" s="86" t="s">
        <v>200</v>
      </c>
      <c r="D44" s="87" t="s">
        <v>80</v>
      </c>
      <c r="E44" s="61"/>
      <c r="F44" s="58"/>
      <c r="G44" s="59"/>
      <c r="H44" s="55"/>
      <c r="I44" s="58"/>
      <c r="J44" s="59"/>
      <c r="K44" s="55"/>
      <c r="L44" s="58"/>
      <c r="M44" s="59"/>
      <c r="N44" s="55">
        <v>0</v>
      </c>
      <c r="O44" s="53" t="s">
        <v>13</v>
      </c>
      <c r="P44" s="59">
        <v>2</v>
      </c>
      <c r="Q44" s="61"/>
      <c r="R44" s="58"/>
      <c r="S44" s="59"/>
      <c r="T44" s="61"/>
      <c r="U44" s="58"/>
      <c r="V44" s="62"/>
      <c r="W44" s="78"/>
      <c r="X44" s="89"/>
      <c r="Y44" s="92">
        <v>4</v>
      </c>
      <c r="Z44" s="90"/>
      <c r="AA44" s="67"/>
      <c r="AB44" s="71">
        <v>2</v>
      </c>
      <c r="AC44" s="81"/>
    </row>
    <row r="45" spans="1:30" ht="15" customHeight="1" x14ac:dyDescent="0.2">
      <c r="A45" s="84"/>
      <c r="B45" s="85"/>
      <c r="C45" s="86" t="s">
        <v>202</v>
      </c>
      <c r="D45" s="87" t="s">
        <v>110</v>
      </c>
      <c r="E45" s="61"/>
      <c r="F45" s="58"/>
      <c r="G45" s="59"/>
      <c r="H45" s="55"/>
      <c r="I45" s="58"/>
      <c r="J45" s="59"/>
      <c r="K45" s="55"/>
      <c r="L45" s="95" t="s">
        <v>20</v>
      </c>
      <c r="M45" s="59"/>
      <c r="N45" s="55"/>
      <c r="O45" s="53"/>
      <c r="P45" s="59"/>
      <c r="Q45" s="61"/>
      <c r="R45" s="58"/>
      <c r="S45" s="59"/>
      <c r="T45" s="61"/>
      <c r="U45" s="58"/>
      <c r="V45" s="62"/>
      <c r="W45" s="78"/>
      <c r="X45" s="89"/>
      <c r="Y45" s="92" t="s">
        <v>139</v>
      </c>
      <c r="Z45" s="90"/>
      <c r="AA45" s="67"/>
      <c r="AB45" s="71">
        <v>0</v>
      </c>
      <c r="AC45" s="81"/>
    </row>
    <row r="46" spans="1:30" ht="15" customHeight="1" x14ac:dyDescent="0.2">
      <c r="A46" s="84"/>
      <c r="B46" s="85"/>
      <c r="C46" s="86" t="s">
        <v>203</v>
      </c>
      <c r="D46" s="87" t="s">
        <v>109</v>
      </c>
      <c r="E46" s="61"/>
      <c r="F46" s="58"/>
      <c r="G46" s="59"/>
      <c r="H46" s="55"/>
      <c r="I46" s="58"/>
      <c r="J46" s="59"/>
      <c r="K46" s="55"/>
      <c r="L46" s="58"/>
      <c r="M46" s="59"/>
      <c r="N46" s="55"/>
      <c r="O46" s="95" t="s">
        <v>20</v>
      </c>
      <c r="P46" s="59"/>
      <c r="Q46" s="61"/>
      <c r="R46" s="58"/>
      <c r="S46" s="59"/>
      <c r="T46" s="61"/>
      <c r="U46" s="58"/>
      <c r="V46" s="62"/>
      <c r="W46" s="78"/>
      <c r="X46" s="89"/>
      <c r="Y46" s="92" t="s">
        <v>120</v>
      </c>
      <c r="Z46" s="90"/>
      <c r="AA46" s="67"/>
      <c r="AB46" s="71">
        <v>1</v>
      </c>
      <c r="AC46" s="81"/>
    </row>
    <row r="47" spans="1:30" ht="20.100000000000001" customHeight="1" x14ac:dyDescent="0.2">
      <c r="A47" s="84"/>
      <c r="B47" s="85"/>
      <c r="C47" s="86" t="s">
        <v>204</v>
      </c>
      <c r="D47" s="439" t="s">
        <v>21</v>
      </c>
      <c r="E47" s="440"/>
      <c r="F47" s="58"/>
      <c r="G47" s="59"/>
      <c r="H47" s="55"/>
      <c r="I47" s="58"/>
      <c r="J47" s="59"/>
      <c r="K47" s="55"/>
      <c r="L47" s="58"/>
      <c r="M47" s="59"/>
      <c r="N47" s="96"/>
      <c r="O47" s="524" t="s">
        <v>20</v>
      </c>
      <c r="P47" s="97"/>
      <c r="Q47" s="61"/>
      <c r="R47" s="58"/>
      <c r="S47" s="59"/>
      <c r="T47" s="61"/>
      <c r="U47" s="58"/>
      <c r="V47" s="62"/>
      <c r="W47" s="78"/>
      <c r="X47" s="89"/>
      <c r="Y47" s="92"/>
      <c r="Z47" s="90">
        <v>4</v>
      </c>
      <c r="AA47" s="67"/>
      <c r="AB47" s="71">
        <v>2</v>
      </c>
      <c r="AC47" s="81"/>
    </row>
    <row r="48" spans="1:30" ht="15" customHeight="1" x14ac:dyDescent="0.2">
      <c r="A48" s="84"/>
      <c r="B48" s="85"/>
      <c r="C48" s="86" t="s">
        <v>205</v>
      </c>
      <c r="D48" s="87" t="s">
        <v>131</v>
      </c>
      <c r="E48" s="68"/>
      <c r="F48" s="53"/>
      <c r="G48" s="54"/>
      <c r="H48" s="82"/>
      <c r="I48" s="53"/>
      <c r="J48" s="54"/>
      <c r="K48" s="55">
        <v>2</v>
      </c>
      <c r="L48" s="53" t="s">
        <v>13</v>
      </c>
      <c r="M48" s="59">
        <v>0</v>
      </c>
      <c r="N48" s="82"/>
      <c r="O48" s="53"/>
      <c r="P48" s="54"/>
      <c r="Q48" s="68"/>
      <c r="R48" s="53"/>
      <c r="S48" s="54"/>
      <c r="T48" s="68"/>
      <c r="U48" s="53"/>
      <c r="V48" s="69"/>
      <c r="W48" s="88"/>
      <c r="X48" s="89">
        <v>3</v>
      </c>
      <c r="Y48" s="361"/>
      <c r="Z48" s="306"/>
      <c r="AA48" s="88"/>
      <c r="AB48" s="71">
        <v>2</v>
      </c>
      <c r="AC48" s="81"/>
    </row>
    <row r="49" spans="1:29" ht="15" customHeight="1" thickBot="1" x14ac:dyDescent="0.25">
      <c r="A49" s="84"/>
      <c r="B49" s="85"/>
      <c r="C49" s="384" t="s">
        <v>206</v>
      </c>
      <c r="D49" s="385" t="s">
        <v>43</v>
      </c>
      <c r="E49" s="386"/>
      <c r="F49" s="387"/>
      <c r="G49" s="388"/>
      <c r="H49" s="389"/>
      <c r="I49" s="390"/>
      <c r="J49" s="388"/>
      <c r="K49" s="389"/>
      <c r="L49" s="390"/>
      <c r="M49" s="388"/>
      <c r="N49" s="389">
        <v>0</v>
      </c>
      <c r="O49" s="387" t="s">
        <v>13</v>
      </c>
      <c r="P49" s="388">
        <v>3</v>
      </c>
      <c r="Q49" s="386"/>
      <c r="R49" s="390"/>
      <c r="S49" s="388"/>
      <c r="T49" s="386"/>
      <c r="U49" s="390"/>
      <c r="V49" s="391"/>
      <c r="W49" s="392"/>
      <c r="X49" s="393"/>
      <c r="Y49" s="394">
        <v>4</v>
      </c>
      <c r="Z49" s="395"/>
      <c r="AA49" s="88"/>
      <c r="AB49" s="71">
        <v>2</v>
      </c>
      <c r="AC49" s="91"/>
    </row>
    <row r="50" spans="1:29" ht="20.100000000000001" customHeight="1" thickTop="1" x14ac:dyDescent="0.2">
      <c r="A50" s="627" t="s">
        <v>107</v>
      </c>
      <c r="B50" s="628"/>
      <c r="C50" s="628"/>
      <c r="D50" s="342" t="s">
        <v>106</v>
      </c>
      <c r="E50" s="623">
        <f>SUM(E26:G49)</f>
        <v>9</v>
      </c>
      <c r="F50" s="623"/>
      <c r="G50" s="623"/>
      <c r="H50" s="623">
        <f>SUM(H26:J49)</f>
        <v>12</v>
      </c>
      <c r="I50" s="623"/>
      <c r="J50" s="623"/>
      <c r="K50" s="623">
        <f>SUM(K26:M49)</f>
        <v>17</v>
      </c>
      <c r="L50" s="623"/>
      <c r="M50" s="623"/>
      <c r="N50" s="623">
        <f>SUM(N26:P49)</f>
        <v>7</v>
      </c>
      <c r="O50" s="623"/>
      <c r="P50" s="623"/>
      <c r="Q50" s="623"/>
      <c r="R50" s="623"/>
      <c r="S50" s="623"/>
      <c r="T50" s="623"/>
      <c r="U50" s="623"/>
      <c r="V50" s="623"/>
      <c r="W50" s="343"/>
      <c r="X50" s="344" t="s">
        <v>24</v>
      </c>
      <c r="Y50" s="345"/>
      <c r="Z50" s="420">
        <f>SUM(E50:V50)</f>
        <v>45</v>
      </c>
      <c r="AA50" s="282"/>
      <c r="AB50" s="637"/>
      <c r="AC50" s="638"/>
    </row>
    <row r="51" spans="1:29" ht="20.100000000000001" customHeight="1" thickBot="1" x14ac:dyDescent="0.25">
      <c r="A51" s="307"/>
      <c r="B51" s="308"/>
      <c r="C51" s="308"/>
      <c r="D51" s="289" t="s">
        <v>165</v>
      </c>
      <c r="E51" s="560">
        <f>SUMIF(E26:E49,"&gt;=0",$AB26:$AB49)+SUMIF(F26:F49,"X",$AB26:$AB49)</f>
        <v>9</v>
      </c>
      <c r="F51" s="560"/>
      <c r="G51" s="560"/>
      <c r="H51" s="560">
        <f>SUMIF(H26:H49,"&gt;=0",$AB26:$AB49)+SUMIF(I26:I49,"X",$AB26:$AB49)</f>
        <v>11</v>
      </c>
      <c r="I51" s="560"/>
      <c r="J51" s="560"/>
      <c r="K51" s="560">
        <f>SUMIF(K26:K49,"&gt;=0",$AB26:$AB49)+SUMIF(L26:L49,"X",$AB26:$AB49)</f>
        <v>16</v>
      </c>
      <c r="L51" s="560"/>
      <c r="M51" s="560"/>
      <c r="N51" s="560">
        <f>SUMIF(N26:N49,"&gt;=0",$AB26:$AB49)+SUMIF(O26:O49,"X",$AB26:$AB49)</f>
        <v>8</v>
      </c>
      <c r="O51" s="560"/>
      <c r="P51" s="560"/>
      <c r="Q51" s="560"/>
      <c r="R51" s="560"/>
      <c r="S51" s="560"/>
      <c r="T51" s="560"/>
      <c r="U51" s="560"/>
      <c r="V51" s="560"/>
      <c r="W51" s="271"/>
      <c r="X51" s="274" t="s">
        <v>24</v>
      </c>
      <c r="Y51" s="272"/>
      <c r="Z51" s="273"/>
      <c r="AA51" s="283"/>
      <c r="AB51" s="631">
        <f>SUM(AB26:AB49)</f>
        <v>44</v>
      </c>
      <c r="AC51" s="632"/>
    </row>
    <row r="52" spans="1:29" ht="15" customHeight="1" thickTop="1" x14ac:dyDescent="0.2">
      <c r="A52" s="100"/>
      <c r="B52" s="101"/>
      <c r="C52" s="52" t="s">
        <v>207</v>
      </c>
      <c r="D52" s="334" t="s">
        <v>276</v>
      </c>
      <c r="E52" s="102"/>
      <c r="F52" s="107"/>
      <c r="G52" s="104"/>
      <c r="H52" s="236">
        <v>2</v>
      </c>
      <c r="I52" s="416" t="s">
        <v>13</v>
      </c>
      <c r="J52" s="404">
        <v>0</v>
      </c>
      <c r="K52" s="113"/>
      <c r="L52" s="103"/>
      <c r="M52" s="104"/>
      <c r="N52" s="240"/>
      <c r="O52" s="397"/>
      <c r="P52" s="398"/>
      <c r="Q52" s="228"/>
      <c r="R52" s="218"/>
      <c r="S52" s="219"/>
      <c r="T52" s="229"/>
      <c r="U52" s="230"/>
      <c r="V52" s="231"/>
      <c r="W52" s="232"/>
      <c r="X52" s="89">
        <v>2</v>
      </c>
      <c r="Y52" s="233"/>
      <c r="Z52" s="234"/>
      <c r="AA52" s="235"/>
      <c r="AB52" s="110">
        <v>2</v>
      </c>
      <c r="AC52" s="109"/>
    </row>
    <row r="53" spans="1:29" ht="15" customHeight="1" x14ac:dyDescent="0.2">
      <c r="A53" s="100"/>
      <c r="B53" s="101"/>
      <c r="C53" s="52" t="s">
        <v>208</v>
      </c>
      <c r="D53" s="334" t="s">
        <v>25</v>
      </c>
      <c r="E53" s="102"/>
      <c r="F53" s="103"/>
      <c r="G53" s="104"/>
      <c r="H53" s="236">
        <v>2</v>
      </c>
      <c r="I53" s="416" t="s">
        <v>13</v>
      </c>
      <c r="J53" s="404">
        <v>0</v>
      </c>
      <c r="K53" s="105"/>
      <c r="L53" s="103"/>
      <c r="M53" s="104"/>
      <c r="P53" s="200"/>
      <c r="Q53" s="125"/>
      <c r="R53" s="103"/>
      <c r="S53" s="104"/>
      <c r="T53" s="106"/>
      <c r="U53" s="103"/>
      <c r="V53" s="115"/>
      <c r="W53" s="63"/>
      <c r="X53" s="89">
        <v>2</v>
      </c>
      <c r="Y53" s="92"/>
      <c r="Z53" s="90"/>
      <c r="AA53" s="99"/>
      <c r="AB53" s="110">
        <v>2</v>
      </c>
      <c r="AC53" s="109"/>
    </row>
    <row r="54" spans="1:29" ht="15" customHeight="1" x14ac:dyDescent="0.2">
      <c r="A54" s="100"/>
      <c r="B54" s="101"/>
      <c r="C54" s="191" t="s">
        <v>209</v>
      </c>
      <c r="D54" s="334" t="s">
        <v>39</v>
      </c>
      <c r="E54" s="102"/>
      <c r="F54" s="103"/>
      <c r="G54" s="104"/>
      <c r="H54" s="105"/>
      <c r="I54" s="103"/>
      <c r="J54" s="104"/>
      <c r="K54" s="105"/>
      <c r="L54" s="103"/>
      <c r="M54" s="104"/>
      <c r="N54" s="247">
        <v>3</v>
      </c>
      <c r="O54" s="248" t="s">
        <v>13</v>
      </c>
      <c r="P54" s="404">
        <v>0</v>
      </c>
      <c r="Q54" s="106"/>
      <c r="R54" s="107"/>
      <c r="S54" s="104"/>
      <c r="T54" s="108"/>
      <c r="U54" s="107"/>
      <c r="V54" s="109"/>
      <c r="W54" s="63"/>
      <c r="X54" s="89">
        <v>4</v>
      </c>
      <c r="Y54" s="92"/>
      <c r="Z54" s="90"/>
      <c r="AA54" s="99"/>
      <c r="AB54" s="110">
        <v>3</v>
      </c>
      <c r="AC54" s="109"/>
    </row>
    <row r="55" spans="1:29" ht="15" customHeight="1" x14ac:dyDescent="0.2">
      <c r="A55" s="100"/>
      <c r="B55" s="101"/>
      <c r="C55" s="52" t="s">
        <v>210</v>
      </c>
      <c r="D55" s="334" t="s">
        <v>53</v>
      </c>
      <c r="E55" s="102"/>
      <c r="F55" s="103"/>
      <c r="G55" s="104"/>
      <c r="H55" s="105"/>
      <c r="I55" s="103"/>
      <c r="J55" s="104"/>
      <c r="K55" s="105"/>
      <c r="L55" s="103"/>
      <c r="M55" s="104"/>
      <c r="N55" s="106">
        <v>4</v>
      </c>
      <c r="O55" s="107" t="s">
        <v>13</v>
      </c>
      <c r="P55" s="104">
        <v>0</v>
      </c>
      <c r="S55" s="200"/>
      <c r="T55" s="125"/>
      <c r="U55" s="103"/>
      <c r="V55" s="115"/>
      <c r="W55" s="63"/>
      <c r="X55" s="89">
        <v>4</v>
      </c>
      <c r="Y55" s="92"/>
      <c r="Z55" s="90"/>
      <c r="AA55" s="99"/>
      <c r="AB55" s="110">
        <v>4</v>
      </c>
      <c r="AC55" s="109"/>
    </row>
    <row r="56" spans="1:29" ht="15" customHeight="1" x14ac:dyDescent="0.2">
      <c r="A56" s="100"/>
      <c r="B56" s="101"/>
      <c r="C56" s="52" t="s">
        <v>211</v>
      </c>
      <c r="D56" s="334" t="s">
        <v>83</v>
      </c>
      <c r="E56" s="102"/>
      <c r="F56" s="103"/>
      <c r="G56" s="104"/>
      <c r="H56" s="105"/>
      <c r="I56" s="103"/>
      <c r="J56" s="104"/>
      <c r="K56" s="105"/>
      <c r="L56" s="103"/>
      <c r="M56" s="104"/>
      <c r="N56" s="105">
        <v>2</v>
      </c>
      <c r="O56" s="107" t="s">
        <v>13</v>
      </c>
      <c r="P56" s="104">
        <v>0</v>
      </c>
      <c r="Q56" s="106"/>
      <c r="R56" s="107"/>
      <c r="S56" s="104"/>
      <c r="T56" s="106"/>
      <c r="U56" s="103"/>
      <c r="V56" s="115"/>
      <c r="W56" s="78"/>
      <c r="X56" s="89">
        <v>4</v>
      </c>
      <c r="Y56" s="92"/>
      <c r="Z56" s="90"/>
      <c r="AA56" s="67"/>
      <c r="AB56" s="110">
        <v>2</v>
      </c>
      <c r="AC56" s="109"/>
    </row>
    <row r="57" spans="1:29" ht="15" customHeight="1" x14ac:dyDescent="0.2">
      <c r="A57" s="100"/>
      <c r="B57" s="101"/>
      <c r="C57" s="52" t="s">
        <v>212</v>
      </c>
      <c r="D57" s="334" t="s">
        <v>54</v>
      </c>
      <c r="E57" s="102"/>
      <c r="F57" s="103"/>
      <c r="G57" s="104"/>
      <c r="H57" s="105"/>
      <c r="I57" s="103"/>
      <c r="J57" s="104"/>
      <c r="K57" s="105"/>
      <c r="L57" s="103"/>
      <c r="M57" s="104"/>
      <c r="N57" s="105">
        <v>3</v>
      </c>
      <c r="O57" s="107" t="s">
        <v>13</v>
      </c>
      <c r="P57" s="104">
        <v>0</v>
      </c>
      <c r="Q57" s="106"/>
      <c r="R57" s="103"/>
      <c r="S57" s="104"/>
      <c r="T57" s="108"/>
      <c r="U57" s="107"/>
      <c r="V57" s="109"/>
      <c r="W57" s="63"/>
      <c r="X57" s="89" t="s">
        <v>121</v>
      </c>
      <c r="Y57" s="92"/>
      <c r="Z57" s="90"/>
      <c r="AA57" s="99"/>
      <c r="AB57" s="110">
        <v>3</v>
      </c>
      <c r="AC57" s="109"/>
    </row>
    <row r="58" spans="1:29" ht="15" customHeight="1" x14ac:dyDescent="0.2">
      <c r="A58" s="100"/>
      <c r="B58" s="101"/>
      <c r="C58" s="52" t="s">
        <v>213</v>
      </c>
      <c r="D58" s="334" t="s">
        <v>55</v>
      </c>
      <c r="E58" s="102"/>
      <c r="F58" s="103"/>
      <c r="G58" s="104"/>
      <c r="H58" s="105"/>
      <c r="I58" s="103"/>
      <c r="J58" s="104"/>
      <c r="K58" s="105"/>
      <c r="L58" s="103"/>
      <c r="M58" s="104"/>
      <c r="N58" s="105"/>
      <c r="O58" s="103"/>
      <c r="P58" s="104"/>
      <c r="Q58" s="106">
        <v>2</v>
      </c>
      <c r="R58" s="107" t="s">
        <v>13</v>
      </c>
      <c r="S58" s="104">
        <v>0</v>
      </c>
      <c r="T58" s="106"/>
      <c r="U58" s="103"/>
      <c r="V58" s="115"/>
      <c r="W58" s="63"/>
      <c r="X58" s="89">
        <v>5</v>
      </c>
      <c r="Y58" s="92"/>
      <c r="Z58" s="90"/>
      <c r="AA58" s="99"/>
      <c r="AB58" s="110">
        <v>2</v>
      </c>
      <c r="AC58" s="109"/>
    </row>
    <row r="59" spans="1:29" ht="15" customHeight="1" x14ac:dyDescent="0.2">
      <c r="A59" s="100"/>
      <c r="B59" s="101"/>
      <c r="C59" s="52" t="s">
        <v>214</v>
      </c>
      <c r="D59" s="334" t="s">
        <v>56</v>
      </c>
      <c r="E59" s="102"/>
      <c r="F59" s="103"/>
      <c r="G59" s="104"/>
      <c r="H59" s="105"/>
      <c r="I59" s="103"/>
      <c r="J59" s="104"/>
      <c r="K59" s="105"/>
      <c r="L59" s="103"/>
      <c r="M59" s="104"/>
      <c r="N59" s="105"/>
      <c r="O59" s="103"/>
      <c r="P59" s="104"/>
      <c r="Q59" s="106">
        <v>3</v>
      </c>
      <c r="R59" s="107" t="s">
        <v>13</v>
      </c>
      <c r="S59" s="104">
        <v>0</v>
      </c>
      <c r="T59" s="108"/>
      <c r="U59" s="107"/>
      <c r="V59" s="109"/>
      <c r="W59" s="63"/>
      <c r="X59" s="89">
        <v>5</v>
      </c>
      <c r="Y59" s="92"/>
      <c r="Z59" s="90"/>
      <c r="AA59" s="99"/>
      <c r="AB59" s="110">
        <v>3</v>
      </c>
      <c r="AC59" s="109"/>
    </row>
    <row r="60" spans="1:29" ht="15" customHeight="1" x14ac:dyDescent="0.2">
      <c r="A60" s="100"/>
      <c r="B60" s="101"/>
      <c r="C60" s="52" t="s">
        <v>215</v>
      </c>
      <c r="D60" s="334" t="s">
        <v>57</v>
      </c>
      <c r="E60" s="102"/>
      <c r="F60" s="103"/>
      <c r="G60" s="104"/>
      <c r="H60" s="105"/>
      <c r="I60" s="103"/>
      <c r="J60" s="104"/>
      <c r="K60" s="105"/>
      <c r="L60" s="103"/>
      <c r="M60" s="104"/>
      <c r="N60" s="105"/>
      <c r="O60" s="103"/>
      <c r="P60" s="104"/>
      <c r="Q60" s="106"/>
      <c r="R60" s="107"/>
      <c r="S60" s="104"/>
      <c r="T60" s="106">
        <v>3</v>
      </c>
      <c r="U60" s="107" t="s">
        <v>13</v>
      </c>
      <c r="V60" s="115">
        <v>0</v>
      </c>
      <c r="W60" s="63"/>
      <c r="X60" s="89">
        <v>6</v>
      </c>
      <c r="Y60" s="92"/>
      <c r="Z60" s="90"/>
      <c r="AA60" s="99"/>
      <c r="AB60" s="110">
        <v>2</v>
      </c>
      <c r="AC60" s="109"/>
    </row>
    <row r="61" spans="1:29" ht="15" customHeight="1" x14ac:dyDescent="0.2">
      <c r="A61" s="100"/>
      <c r="B61" s="101"/>
      <c r="C61" s="52" t="s">
        <v>216</v>
      </c>
      <c r="D61" s="334" t="s">
        <v>58</v>
      </c>
      <c r="E61" s="102"/>
      <c r="F61" s="103"/>
      <c r="G61" s="104"/>
      <c r="H61" s="105"/>
      <c r="I61" s="103"/>
      <c r="J61" s="104"/>
      <c r="K61" s="105"/>
      <c r="L61" s="103"/>
      <c r="M61" s="104"/>
      <c r="N61" s="105"/>
      <c r="O61" s="103"/>
      <c r="P61" s="104"/>
      <c r="Q61" s="106">
        <v>2</v>
      </c>
      <c r="R61" s="107" t="s">
        <v>13</v>
      </c>
      <c r="S61" s="104">
        <v>0</v>
      </c>
      <c r="T61" s="106"/>
      <c r="U61" s="107"/>
      <c r="V61" s="115"/>
      <c r="W61" s="63"/>
      <c r="X61" s="89" t="s">
        <v>141</v>
      </c>
      <c r="Y61" s="92"/>
      <c r="Z61" s="90"/>
      <c r="AA61" s="99"/>
      <c r="AB61" s="110">
        <v>2</v>
      </c>
      <c r="AC61" s="109"/>
    </row>
    <row r="62" spans="1:29" ht="15" customHeight="1" x14ac:dyDescent="0.2">
      <c r="A62" s="100"/>
      <c r="B62" s="101"/>
      <c r="C62" s="52" t="s">
        <v>217</v>
      </c>
      <c r="D62" s="334" t="s">
        <v>152</v>
      </c>
      <c r="E62" s="102"/>
      <c r="F62" s="103"/>
      <c r="G62" s="104"/>
      <c r="H62" s="105"/>
      <c r="I62" s="103"/>
      <c r="J62" s="104"/>
      <c r="K62" s="105"/>
      <c r="L62" s="103"/>
      <c r="M62" s="104"/>
      <c r="N62" s="105"/>
      <c r="O62" s="103"/>
      <c r="P62" s="104"/>
      <c r="Q62" s="106">
        <v>3</v>
      </c>
      <c r="R62" s="114" t="s">
        <v>13</v>
      </c>
      <c r="S62" s="104">
        <v>0</v>
      </c>
      <c r="T62" s="106"/>
      <c r="U62" s="107"/>
      <c r="V62" s="115"/>
      <c r="W62" s="63"/>
      <c r="X62" s="89">
        <v>5</v>
      </c>
      <c r="Y62" s="92"/>
      <c r="Z62" s="90"/>
      <c r="AA62" s="99"/>
      <c r="AB62" s="110">
        <v>3</v>
      </c>
      <c r="AC62" s="109"/>
    </row>
    <row r="63" spans="1:29" ht="15" customHeight="1" x14ac:dyDescent="0.2">
      <c r="A63" s="100"/>
      <c r="B63" s="101"/>
      <c r="C63" s="52" t="s">
        <v>218</v>
      </c>
      <c r="D63" s="334" t="s">
        <v>147</v>
      </c>
      <c r="E63" s="102"/>
      <c r="F63" s="103"/>
      <c r="G63" s="104"/>
      <c r="H63" s="105"/>
      <c r="I63" s="103"/>
      <c r="J63" s="104"/>
      <c r="K63" s="105"/>
      <c r="L63" s="103"/>
      <c r="M63" s="104"/>
      <c r="N63" s="105"/>
      <c r="O63" s="103"/>
      <c r="P63" s="104"/>
      <c r="Q63" s="106"/>
      <c r="R63" s="114"/>
      <c r="S63" s="104"/>
      <c r="T63" s="106">
        <v>4</v>
      </c>
      <c r="U63" s="107" t="s">
        <v>13</v>
      </c>
      <c r="V63" s="115">
        <v>0</v>
      </c>
      <c r="W63" s="63"/>
      <c r="X63" s="89" t="s">
        <v>150</v>
      </c>
      <c r="Y63" s="92"/>
      <c r="Z63" s="90"/>
      <c r="AA63" s="235"/>
      <c r="AB63" s="110">
        <v>3</v>
      </c>
      <c r="AC63" s="239"/>
    </row>
    <row r="64" spans="1:29" ht="15" customHeight="1" thickBot="1" x14ac:dyDescent="0.25">
      <c r="A64" s="100"/>
      <c r="B64" s="101"/>
      <c r="C64" s="72" t="s">
        <v>219</v>
      </c>
      <c r="D64" s="396" t="s">
        <v>27</v>
      </c>
      <c r="E64" s="378"/>
      <c r="F64" s="117"/>
      <c r="G64" s="375"/>
      <c r="H64" s="376"/>
      <c r="I64" s="117"/>
      <c r="J64" s="375"/>
      <c r="K64" s="376"/>
      <c r="L64" s="117"/>
      <c r="M64" s="375"/>
      <c r="N64" s="376"/>
      <c r="O64" s="117"/>
      <c r="P64" s="375"/>
      <c r="Q64" s="399">
        <v>2</v>
      </c>
      <c r="R64" s="400" t="s">
        <v>13</v>
      </c>
      <c r="S64" s="401">
        <v>0</v>
      </c>
      <c r="T64" s="374"/>
      <c r="U64" s="379"/>
      <c r="V64" s="377"/>
      <c r="W64" s="63"/>
      <c r="X64" s="146" t="s">
        <v>151</v>
      </c>
      <c r="Y64" s="147"/>
      <c r="Z64" s="148"/>
      <c r="AA64" s="99"/>
      <c r="AB64" s="149">
        <v>2</v>
      </c>
      <c r="AC64" s="150"/>
    </row>
    <row r="65" spans="1:31" ht="20.100000000000001" customHeight="1" thickTop="1" x14ac:dyDescent="0.2">
      <c r="A65" s="629" t="s">
        <v>107</v>
      </c>
      <c r="B65" s="630"/>
      <c r="C65" s="630"/>
      <c r="D65" s="338" t="s">
        <v>104</v>
      </c>
      <c r="E65" s="561"/>
      <c r="F65" s="561"/>
      <c r="G65" s="561"/>
      <c r="H65" s="561">
        <f>SUM(H52:J64)</f>
        <v>4</v>
      </c>
      <c r="I65" s="561"/>
      <c r="J65" s="561"/>
      <c r="K65" s="561"/>
      <c r="L65" s="561"/>
      <c r="M65" s="561"/>
      <c r="N65" s="561">
        <f>SUM(N52:P64)</f>
        <v>12</v>
      </c>
      <c r="O65" s="561"/>
      <c r="P65" s="561"/>
      <c r="Q65" s="561">
        <f>SUM(Q52:S64)</f>
        <v>12</v>
      </c>
      <c r="R65" s="561"/>
      <c r="S65" s="561"/>
      <c r="T65" s="561">
        <f>SUM(T52:V64)</f>
        <v>7</v>
      </c>
      <c r="U65" s="561"/>
      <c r="V65" s="561"/>
      <c r="W65" s="339"/>
      <c r="X65" s="340" t="s">
        <v>24</v>
      </c>
      <c r="Y65" s="341"/>
      <c r="Z65" s="421">
        <f>SUM(E65:V65)</f>
        <v>35</v>
      </c>
      <c r="AA65" s="280"/>
      <c r="AB65" s="564"/>
      <c r="AC65" s="565"/>
    </row>
    <row r="66" spans="1:31" ht="20.100000000000001" customHeight="1" thickBot="1" x14ac:dyDescent="0.25">
      <c r="A66" s="245"/>
      <c r="B66" s="246"/>
      <c r="C66" s="246"/>
      <c r="D66" s="281" t="s">
        <v>144</v>
      </c>
      <c r="E66" s="587"/>
      <c r="F66" s="587"/>
      <c r="G66" s="587"/>
      <c r="H66" s="587">
        <f>SUMIF(H52:H64,"&gt;=0",$AB52:$AB64)</f>
        <v>4</v>
      </c>
      <c r="I66" s="587"/>
      <c r="J66" s="587"/>
      <c r="K66" s="587"/>
      <c r="L66" s="587"/>
      <c r="M66" s="587"/>
      <c r="N66" s="587">
        <f>SUMIF(N52:N64,"&gt;=0",$AB52:$AB64)</f>
        <v>12</v>
      </c>
      <c r="O66" s="587"/>
      <c r="P66" s="587"/>
      <c r="Q66" s="587">
        <f>SUMIF(Q52:Q64,"&gt;=0",$AB52:$AB64)</f>
        <v>12</v>
      </c>
      <c r="R66" s="587"/>
      <c r="S66" s="587"/>
      <c r="T66" s="587">
        <f>SUMIF(T52:T64,"&gt;=0",$AB52:$AB64)</f>
        <v>5</v>
      </c>
      <c r="U66" s="587"/>
      <c r="V66" s="587"/>
      <c r="W66" s="118"/>
      <c r="X66" s="277" t="s">
        <v>24</v>
      </c>
      <c r="Y66" s="276"/>
      <c r="Z66" s="278"/>
      <c r="AA66" s="279"/>
      <c r="AB66" s="585">
        <f>SUM(AB52:AB64)</f>
        <v>33</v>
      </c>
      <c r="AC66" s="586"/>
    </row>
    <row r="67" spans="1:31" ht="20.100000000000001" customHeight="1" thickTop="1" x14ac:dyDescent="0.2">
      <c r="A67" s="562" t="s">
        <v>166</v>
      </c>
      <c r="B67" s="563"/>
      <c r="C67" s="563"/>
      <c r="D67" s="563"/>
      <c r="E67" s="546">
        <f>SUM(E65,E50,E24,E11)</f>
        <v>29</v>
      </c>
      <c r="F67" s="546"/>
      <c r="G67" s="546"/>
      <c r="H67" s="546">
        <f>SUM(H65,H50,H24,H11)</f>
        <v>29</v>
      </c>
      <c r="I67" s="546"/>
      <c r="J67" s="546"/>
      <c r="K67" s="546">
        <f>SUM(K65,K50,K24,K11)</f>
        <v>20</v>
      </c>
      <c r="L67" s="546"/>
      <c r="M67" s="546"/>
      <c r="N67" s="546">
        <f>SUM(N65,N50,N24,N11)</f>
        <v>19</v>
      </c>
      <c r="O67" s="546"/>
      <c r="P67" s="546"/>
      <c r="Q67" s="546">
        <f>SUM(Q65,Q50,Q24,Q11)</f>
        <v>12</v>
      </c>
      <c r="R67" s="546"/>
      <c r="S67" s="546"/>
      <c r="T67" s="546">
        <f>SUM(T65,T50,T24,T11)</f>
        <v>7</v>
      </c>
      <c r="U67" s="546"/>
      <c r="V67" s="546"/>
      <c r="W67" s="335"/>
      <c r="X67" s="336" t="s">
        <v>24</v>
      </c>
      <c r="Y67" s="337"/>
      <c r="Z67" s="422">
        <f>SUM(E67:V67)</f>
        <v>116</v>
      </c>
      <c r="AA67" s="275"/>
      <c r="AB67" s="566"/>
      <c r="AC67" s="567"/>
    </row>
    <row r="68" spans="1:31" ht="20.100000000000001" customHeight="1" thickBot="1" x14ac:dyDescent="0.25">
      <c r="A68" s="326"/>
      <c r="B68" s="327"/>
      <c r="C68" s="327"/>
      <c r="D68" s="327" t="s">
        <v>290</v>
      </c>
      <c r="E68" s="551">
        <f>SUM(E12,E25,E51,E66)</f>
        <v>27</v>
      </c>
      <c r="F68" s="551"/>
      <c r="G68" s="551"/>
      <c r="H68" s="624">
        <f>SUM(H12,H25,H51,H66)</f>
        <v>27</v>
      </c>
      <c r="I68" s="624"/>
      <c r="J68" s="624"/>
      <c r="K68" s="551">
        <f>SUM(K12,K25,K51,K66)</f>
        <v>19</v>
      </c>
      <c r="L68" s="551"/>
      <c r="M68" s="551"/>
      <c r="N68" s="551">
        <f>SUM(N12,N25,N51,N66)</f>
        <v>20</v>
      </c>
      <c r="O68" s="551"/>
      <c r="P68" s="551"/>
      <c r="Q68" s="551">
        <f>SUM(Q12,Q25,Q51,Q66)</f>
        <v>12</v>
      </c>
      <c r="R68" s="551"/>
      <c r="S68" s="551"/>
      <c r="T68" s="551">
        <f>SUM(T12,T25,T51,T66)</f>
        <v>5</v>
      </c>
      <c r="U68" s="551"/>
      <c r="V68" s="551"/>
      <c r="W68" s="328"/>
      <c r="X68" s="329" t="s">
        <v>24</v>
      </c>
      <c r="Y68" s="330"/>
      <c r="Z68" s="331"/>
      <c r="AA68" s="328"/>
      <c r="AB68" s="547">
        <f>SUM(AB12,AB25,AB51,AB66)</f>
        <v>110</v>
      </c>
      <c r="AC68" s="548"/>
    </row>
    <row r="69" spans="1:31" ht="8.1" customHeight="1" thickTop="1" x14ac:dyDescent="0.2">
      <c r="A69" s="121"/>
      <c r="B69" s="473"/>
      <c r="C69" s="474"/>
      <c r="D69" s="475"/>
      <c r="E69" s="429"/>
      <c r="F69" s="430"/>
      <c r="G69" s="431"/>
      <c r="H69" s="432"/>
      <c r="I69" s="430"/>
      <c r="J69" s="431"/>
      <c r="K69" s="432"/>
      <c r="L69" s="430"/>
      <c r="M69" s="431"/>
      <c r="N69" s="432"/>
      <c r="O69" s="430"/>
      <c r="P69" s="431"/>
      <c r="Q69" s="433"/>
      <c r="R69" s="434"/>
      <c r="S69" s="431"/>
      <c r="T69" s="433"/>
      <c r="U69" s="430"/>
      <c r="V69" s="435"/>
      <c r="W69" s="211"/>
      <c r="X69" s="436"/>
      <c r="Y69" s="430"/>
      <c r="Z69" s="437"/>
      <c r="AA69" s="212"/>
      <c r="AB69" s="332"/>
      <c r="AC69" s="333"/>
    </row>
    <row r="70" spans="1:31" ht="15" customHeight="1" x14ac:dyDescent="0.2">
      <c r="A70" s="313"/>
      <c r="B70" s="476"/>
      <c r="C70" s="314" t="s">
        <v>220</v>
      </c>
      <c r="D70" s="136" t="s">
        <v>17</v>
      </c>
      <c r="E70" s="259"/>
      <c r="F70" s="260"/>
      <c r="G70" s="261"/>
      <c r="H70" s="262"/>
      <c r="I70" s="260"/>
      <c r="J70" s="251"/>
      <c r="K70" s="372">
        <v>3</v>
      </c>
      <c r="L70" s="250" t="s">
        <v>13</v>
      </c>
      <c r="M70" s="261">
        <v>0</v>
      </c>
      <c r="N70" s="262"/>
      <c r="O70" s="260"/>
      <c r="P70" s="251"/>
      <c r="Q70" s="259"/>
      <c r="R70" s="260"/>
      <c r="S70" s="261"/>
      <c r="T70" s="263"/>
      <c r="U70" s="260"/>
      <c r="V70" s="264"/>
      <c r="W70" s="78"/>
      <c r="X70" s="252">
        <v>3</v>
      </c>
      <c r="Y70" s="253"/>
      <c r="Z70" s="265"/>
      <c r="AA70" s="67"/>
      <c r="AB70" s="402">
        <v>3</v>
      </c>
      <c r="AC70" s="266"/>
    </row>
    <row r="71" spans="1:31" ht="15" customHeight="1" x14ac:dyDescent="0.2">
      <c r="A71" s="213"/>
      <c r="B71" s="477"/>
      <c r="C71" s="311" t="s">
        <v>221</v>
      </c>
      <c r="D71" s="70" t="s">
        <v>298</v>
      </c>
      <c r="E71" s="220"/>
      <c r="F71" s="221"/>
      <c r="G71" s="222"/>
      <c r="H71" s="223"/>
      <c r="I71" s="221"/>
      <c r="J71" s="222"/>
      <c r="K71" s="223"/>
      <c r="L71" s="221"/>
      <c r="M71" s="222"/>
      <c r="N71" s="223">
        <v>2</v>
      </c>
      <c r="O71" s="224" t="s">
        <v>13</v>
      </c>
      <c r="P71" s="222">
        <v>0</v>
      </c>
      <c r="Q71" s="225"/>
      <c r="R71" s="221"/>
      <c r="S71" s="222"/>
      <c r="T71" s="226"/>
      <c r="U71" s="224"/>
      <c r="V71" s="227"/>
      <c r="W71" s="63"/>
      <c r="X71" s="89">
        <v>4</v>
      </c>
      <c r="Y71" s="92"/>
      <c r="Z71" s="90"/>
      <c r="AA71" s="99"/>
      <c r="AB71" s="110">
        <v>2</v>
      </c>
      <c r="AC71" s="109"/>
      <c r="AE71" s="527" t="s">
        <v>297</v>
      </c>
    </row>
    <row r="72" spans="1:31" ht="15" customHeight="1" x14ac:dyDescent="0.2">
      <c r="A72" s="213"/>
      <c r="B72" s="477"/>
      <c r="C72" s="311" t="s">
        <v>222</v>
      </c>
      <c r="D72" s="70" t="s">
        <v>82</v>
      </c>
      <c r="E72" s="102"/>
      <c r="F72" s="103"/>
      <c r="G72" s="104"/>
      <c r="H72" s="105"/>
      <c r="I72" s="103"/>
      <c r="J72" s="104"/>
      <c r="K72" s="105"/>
      <c r="L72" s="103"/>
      <c r="M72" s="104"/>
      <c r="N72" s="105"/>
      <c r="O72" s="103"/>
      <c r="P72" s="104"/>
      <c r="Q72" s="106">
        <v>0</v>
      </c>
      <c r="R72" s="107" t="s">
        <v>13</v>
      </c>
      <c r="S72" s="104">
        <v>2</v>
      </c>
      <c r="T72" s="106"/>
      <c r="U72" s="107"/>
      <c r="V72" s="115"/>
      <c r="W72" s="63"/>
      <c r="X72" s="89"/>
      <c r="Y72" s="92">
        <v>5</v>
      </c>
      <c r="Z72" s="90"/>
      <c r="AA72" s="116"/>
      <c r="AB72" s="110">
        <v>2</v>
      </c>
      <c r="AC72" s="109"/>
    </row>
    <row r="73" spans="1:31" ht="15" customHeight="1" x14ac:dyDescent="0.2">
      <c r="A73" s="121"/>
      <c r="B73" s="478"/>
      <c r="C73" s="314" t="s">
        <v>223</v>
      </c>
      <c r="D73" s="334" t="s">
        <v>60</v>
      </c>
      <c r="E73" s="102"/>
      <c r="F73" s="103"/>
      <c r="G73" s="104"/>
      <c r="H73" s="105"/>
      <c r="I73" s="103"/>
      <c r="J73" s="122"/>
      <c r="K73" s="123"/>
      <c r="L73" s="103"/>
      <c r="M73" s="104"/>
      <c r="N73" s="105"/>
      <c r="O73" s="103"/>
      <c r="P73" s="104"/>
      <c r="Q73" s="125">
        <v>0</v>
      </c>
      <c r="R73" s="107" t="s">
        <v>13</v>
      </c>
      <c r="S73" s="104">
        <v>4</v>
      </c>
      <c r="T73" s="125"/>
      <c r="U73" s="107"/>
      <c r="V73" s="115"/>
      <c r="W73" s="78"/>
      <c r="X73" s="89"/>
      <c r="Y73" s="92">
        <v>5</v>
      </c>
      <c r="Z73" s="90"/>
      <c r="AA73" s="290"/>
      <c r="AB73" s="110">
        <v>5</v>
      </c>
      <c r="AC73" s="109"/>
    </row>
    <row r="74" spans="1:31" ht="15" customHeight="1" x14ac:dyDescent="0.2">
      <c r="A74" s="213"/>
      <c r="B74" s="477"/>
      <c r="C74" s="311" t="s">
        <v>224</v>
      </c>
      <c r="D74" s="70" t="s">
        <v>84</v>
      </c>
      <c r="E74" s="102"/>
      <c r="F74" s="103"/>
      <c r="G74" s="104"/>
      <c r="H74" s="105"/>
      <c r="I74" s="103"/>
      <c r="J74" s="104"/>
      <c r="K74" s="105"/>
      <c r="L74" s="103"/>
      <c r="M74" s="104"/>
      <c r="N74" s="105"/>
      <c r="O74" s="103"/>
      <c r="P74" s="104"/>
      <c r="Q74" s="108"/>
      <c r="R74" s="107"/>
      <c r="S74" s="112"/>
      <c r="T74" s="106">
        <v>0</v>
      </c>
      <c r="U74" s="107" t="s">
        <v>13</v>
      </c>
      <c r="V74" s="115">
        <v>3</v>
      </c>
      <c r="W74" s="63"/>
      <c r="X74" s="89"/>
      <c r="Y74" s="92" t="s">
        <v>122</v>
      </c>
      <c r="Z74" s="90"/>
      <c r="AA74" s="99"/>
      <c r="AB74" s="110">
        <v>3</v>
      </c>
      <c r="AC74" s="109"/>
    </row>
    <row r="75" spans="1:31" ht="15" customHeight="1" x14ac:dyDescent="0.2">
      <c r="A75" s="213"/>
      <c r="B75" s="477"/>
      <c r="C75" s="311" t="s">
        <v>225</v>
      </c>
      <c r="D75" s="136" t="s">
        <v>26</v>
      </c>
      <c r="E75" s="137"/>
      <c r="F75" s="138"/>
      <c r="G75" s="139"/>
      <c r="H75" s="140"/>
      <c r="I75" s="138"/>
      <c r="J75" s="139"/>
      <c r="K75" s="140"/>
      <c r="L75" s="138"/>
      <c r="M75" s="139"/>
      <c r="N75" s="140"/>
      <c r="O75" s="138"/>
      <c r="P75" s="139"/>
      <c r="Q75" s="144"/>
      <c r="R75" s="138"/>
      <c r="S75" s="139"/>
      <c r="T75" s="144">
        <v>3</v>
      </c>
      <c r="U75" s="143" t="s">
        <v>13</v>
      </c>
      <c r="V75" s="145">
        <v>0</v>
      </c>
      <c r="W75" s="63"/>
      <c r="X75" s="146" t="s">
        <v>148</v>
      </c>
      <c r="Y75" s="147"/>
      <c r="Z75" s="148"/>
      <c r="AA75" s="99"/>
      <c r="AB75" s="149">
        <v>3</v>
      </c>
      <c r="AC75" s="150"/>
    </row>
    <row r="76" spans="1:31" ht="15" customHeight="1" x14ac:dyDescent="0.2">
      <c r="A76" s="213"/>
      <c r="B76" s="541" t="s">
        <v>108</v>
      </c>
      <c r="C76" s="542"/>
      <c r="D76" s="458" t="s">
        <v>136</v>
      </c>
      <c r="E76" s="543"/>
      <c r="F76" s="543"/>
      <c r="G76" s="543"/>
      <c r="H76" s="543"/>
      <c r="I76" s="543"/>
      <c r="J76" s="543"/>
      <c r="K76" s="543">
        <f>SUM(K70:M75)</f>
        <v>3</v>
      </c>
      <c r="L76" s="543"/>
      <c r="M76" s="543"/>
      <c r="N76" s="543">
        <f>SUM(N70:P75)</f>
        <v>2</v>
      </c>
      <c r="O76" s="543"/>
      <c r="P76" s="543"/>
      <c r="Q76" s="543">
        <f>SUM(Q70:S75)</f>
        <v>6</v>
      </c>
      <c r="R76" s="543"/>
      <c r="S76" s="543"/>
      <c r="T76" s="543">
        <f>SUM(T70:V75)</f>
        <v>6</v>
      </c>
      <c r="U76" s="543"/>
      <c r="V76" s="543"/>
      <c r="W76" s="459"/>
      <c r="X76" s="460" t="s">
        <v>24</v>
      </c>
      <c r="Y76" s="461"/>
      <c r="Z76" s="462">
        <f>SUM(E76:V76)</f>
        <v>17</v>
      </c>
      <c r="AA76" s="463"/>
      <c r="AB76" s="464"/>
      <c r="AC76" s="465"/>
    </row>
    <row r="77" spans="1:31" ht="20.100000000000001" customHeight="1" x14ac:dyDescent="0.2">
      <c r="A77" s="213"/>
      <c r="B77" s="466"/>
      <c r="C77" s="467"/>
      <c r="D77" s="468" t="s">
        <v>287</v>
      </c>
      <c r="E77" s="544"/>
      <c r="F77" s="544"/>
      <c r="G77" s="544"/>
      <c r="H77" s="544"/>
      <c r="I77" s="544"/>
      <c r="J77" s="544"/>
      <c r="K77" s="544">
        <f>SUMIF(K70:K75,"&gt;=0",$AB70:$AB75)</f>
        <v>3</v>
      </c>
      <c r="L77" s="544"/>
      <c r="M77" s="544"/>
      <c r="N77" s="544">
        <f>SUMIF(N70:N75,"&gt;=0",$AB70:$AB75)</f>
        <v>2</v>
      </c>
      <c r="O77" s="544"/>
      <c r="P77" s="544"/>
      <c r="Q77" s="544">
        <f>SUMIF(Q70:Q75,"&gt;=0",$AB70:$AB75)</f>
        <v>7</v>
      </c>
      <c r="R77" s="544"/>
      <c r="S77" s="544"/>
      <c r="T77" s="544">
        <f>SUMIF(T70:T75,"&gt;=0",$AB70:$AB75)</f>
        <v>6</v>
      </c>
      <c r="U77" s="544"/>
      <c r="V77" s="544"/>
      <c r="W77" s="469"/>
      <c r="X77" s="470" t="s">
        <v>24</v>
      </c>
      <c r="Y77" s="471"/>
      <c r="Z77" s="471"/>
      <c r="AA77" s="472"/>
      <c r="AB77" s="582">
        <f>SUM(AB70:AC75)</f>
        <v>18</v>
      </c>
      <c r="AC77" s="583"/>
    </row>
    <row r="78" spans="1:31" ht="8.1" customHeight="1" x14ac:dyDescent="0.2">
      <c r="A78" s="213"/>
      <c r="B78" s="513"/>
      <c r="C78" s="518"/>
      <c r="D78" s="514"/>
      <c r="E78" s="516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517"/>
      <c r="W78" s="443"/>
      <c r="X78" s="519"/>
      <c r="Y78" s="237"/>
      <c r="Z78" s="520"/>
      <c r="AA78" s="515"/>
      <c r="AB78" s="521"/>
      <c r="AC78" s="522"/>
    </row>
    <row r="79" spans="1:31" ht="15" customHeight="1" x14ac:dyDescent="0.2">
      <c r="A79" s="426"/>
      <c r="B79" s="479"/>
      <c r="C79" s="312" t="s">
        <v>226</v>
      </c>
      <c r="D79" s="70" t="s">
        <v>142</v>
      </c>
      <c r="E79" s="423"/>
      <c r="F79" s="425"/>
      <c r="G79" s="424"/>
      <c r="H79" s="41">
        <v>2</v>
      </c>
      <c r="I79" s="158" t="s">
        <v>13</v>
      </c>
      <c r="J79" s="41">
        <v>0</v>
      </c>
      <c r="K79" s="157"/>
      <c r="L79" s="41"/>
      <c r="M79" s="156"/>
      <c r="N79" s="40"/>
      <c r="O79" s="41"/>
      <c r="P79" s="42"/>
      <c r="Q79" s="206"/>
      <c r="R79" s="41"/>
      <c r="S79" s="156"/>
      <c r="T79" s="44"/>
      <c r="U79" s="41"/>
      <c r="V79" s="45"/>
      <c r="W79" s="63"/>
      <c r="X79" s="89">
        <v>2</v>
      </c>
      <c r="Y79" s="94"/>
      <c r="Z79" s="297"/>
      <c r="AA79" s="188"/>
      <c r="AB79" s="110">
        <v>1</v>
      </c>
      <c r="AC79" s="298"/>
    </row>
    <row r="80" spans="1:31" ht="15" customHeight="1" x14ac:dyDescent="0.2">
      <c r="A80" s="213"/>
      <c r="B80" s="480"/>
      <c r="C80" s="312" t="s">
        <v>227</v>
      </c>
      <c r="D80" s="205" t="s">
        <v>59</v>
      </c>
      <c r="E80" s="126"/>
      <c r="F80" s="127"/>
      <c r="G80" s="128"/>
      <c r="H80" s="129"/>
      <c r="I80" s="127"/>
      <c r="J80" s="130"/>
      <c r="K80" s="214"/>
      <c r="L80" s="127"/>
      <c r="M80" s="128"/>
      <c r="N80" s="129">
        <v>0</v>
      </c>
      <c r="O80" s="131" t="s">
        <v>13</v>
      </c>
      <c r="P80" s="130">
        <v>4</v>
      </c>
      <c r="Q80" s="132"/>
      <c r="R80" s="127"/>
      <c r="S80" s="128"/>
      <c r="T80" s="133"/>
      <c r="U80" s="127"/>
      <c r="V80" s="134"/>
      <c r="W80" s="78"/>
      <c r="X80" s="215"/>
      <c r="Y80" s="216">
        <v>4</v>
      </c>
      <c r="Z80" s="217"/>
      <c r="AA80" s="67"/>
      <c r="AB80" s="359">
        <v>5</v>
      </c>
      <c r="AC80" s="120"/>
    </row>
    <row r="81" spans="1:29" ht="15" customHeight="1" x14ac:dyDescent="0.2">
      <c r="A81" s="121"/>
      <c r="B81" s="480"/>
      <c r="C81" s="311" t="s">
        <v>228</v>
      </c>
      <c r="D81" s="70" t="s">
        <v>87</v>
      </c>
      <c r="E81" s="102"/>
      <c r="F81" s="103"/>
      <c r="G81" s="104"/>
      <c r="H81" s="105"/>
      <c r="I81" s="103"/>
      <c r="J81" s="122"/>
      <c r="K81" s="123">
        <v>0</v>
      </c>
      <c r="L81" s="107" t="s">
        <v>13</v>
      </c>
      <c r="M81" s="104">
        <v>3</v>
      </c>
      <c r="N81" s="111"/>
      <c r="O81" s="107"/>
      <c r="P81" s="124"/>
      <c r="Q81" s="125"/>
      <c r="R81" s="103"/>
      <c r="S81" s="104"/>
      <c r="T81" s="106"/>
      <c r="U81" s="103"/>
      <c r="V81" s="115"/>
      <c r="W81" s="78"/>
      <c r="X81" s="89"/>
      <c r="Y81" s="92">
        <v>3</v>
      </c>
      <c r="Z81" s="90"/>
      <c r="AA81" s="67"/>
      <c r="AB81" s="110">
        <v>4</v>
      </c>
      <c r="AC81" s="109"/>
    </row>
    <row r="82" spans="1:29" ht="15" customHeight="1" x14ac:dyDescent="0.2">
      <c r="A82" s="121"/>
      <c r="B82" s="480"/>
      <c r="C82" s="311" t="s">
        <v>229</v>
      </c>
      <c r="D82" s="70" t="s">
        <v>88</v>
      </c>
      <c r="E82" s="102"/>
      <c r="F82" s="103"/>
      <c r="G82" s="104"/>
      <c r="H82" s="105"/>
      <c r="I82" s="103"/>
      <c r="J82" s="122"/>
      <c r="K82" s="123"/>
      <c r="L82" s="107"/>
      <c r="M82" s="104"/>
      <c r="N82" s="105">
        <v>0</v>
      </c>
      <c r="O82" s="107" t="s">
        <v>13</v>
      </c>
      <c r="P82" s="122">
        <v>4</v>
      </c>
      <c r="Q82" s="125"/>
      <c r="R82" s="103"/>
      <c r="S82" s="104"/>
      <c r="T82" s="106"/>
      <c r="U82" s="103"/>
      <c r="V82" s="115"/>
      <c r="W82" s="78"/>
      <c r="X82" s="89"/>
      <c r="Y82" s="92">
        <v>4</v>
      </c>
      <c r="Z82" s="90"/>
      <c r="AA82" s="67"/>
      <c r="AB82" s="110">
        <v>5</v>
      </c>
      <c r="AC82" s="109"/>
    </row>
    <row r="83" spans="1:29" ht="15" customHeight="1" x14ac:dyDescent="0.2">
      <c r="A83" s="121"/>
      <c r="B83" s="480"/>
      <c r="C83" s="311" t="s">
        <v>201</v>
      </c>
      <c r="D83" s="70" t="s">
        <v>129</v>
      </c>
      <c r="E83" s="102"/>
      <c r="F83" s="103"/>
      <c r="G83" s="104"/>
      <c r="H83" s="105"/>
      <c r="I83" s="103"/>
      <c r="J83" s="122"/>
      <c r="K83" s="123"/>
      <c r="L83" s="58" t="s">
        <v>20</v>
      </c>
      <c r="M83" s="104"/>
      <c r="N83" s="105"/>
      <c r="O83" s="107"/>
      <c r="P83" s="122"/>
      <c r="Q83" s="125"/>
      <c r="R83" s="103"/>
      <c r="S83" s="104"/>
      <c r="T83" s="106"/>
      <c r="U83" s="103"/>
      <c r="V83" s="115"/>
      <c r="W83" s="78"/>
      <c r="X83" s="89"/>
      <c r="Y83" s="92" t="s">
        <v>139</v>
      </c>
      <c r="Z83" s="90"/>
      <c r="AA83" s="67"/>
      <c r="AB83" s="110">
        <v>0</v>
      </c>
      <c r="AC83" s="109"/>
    </row>
    <row r="84" spans="1:29" ht="15" customHeight="1" x14ac:dyDescent="0.2">
      <c r="A84" s="121"/>
      <c r="B84" s="480"/>
      <c r="C84" s="311" t="s">
        <v>230</v>
      </c>
      <c r="D84" s="70" t="s">
        <v>162</v>
      </c>
      <c r="E84" s="102"/>
      <c r="F84" s="103"/>
      <c r="G84" s="104"/>
      <c r="H84" s="236">
        <v>0</v>
      </c>
      <c r="I84" s="248" t="s">
        <v>13</v>
      </c>
      <c r="J84" s="238">
        <v>4</v>
      </c>
      <c r="K84" s="403"/>
      <c r="L84" s="248"/>
      <c r="M84" s="404"/>
      <c r="N84" s="111"/>
      <c r="O84" s="107"/>
      <c r="P84" s="124"/>
      <c r="Q84" s="125"/>
      <c r="R84" s="103"/>
      <c r="S84" s="104"/>
      <c r="T84" s="106"/>
      <c r="U84" s="103"/>
      <c r="V84" s="115"/>
      <c r="W84" s="78"/>
      <c r="X84" s="89"/>
      <c r="Y84" s="92">
        <v>2</v>
      </c>
      <c r="Z84" s="90"/>
      <c r="AA84" s="67"/>
      <c r="AB84" s="110">
        <v>5</v>
      </c>
      <c r="AC84" s="109"/>
    </row>
    <row r="85" spans="1:29" ht="15" customHeight="1" x14ac:dyDescent="0.2">
      <c r="A85" s="121"/>
      <c r="B85" s="480"/>
      <c r="C85" s="311" t="s">
        <v>231</v>
      </c>
      <c r="D85" s="70" t="s">
        <v>163</v>
      </c>
      <c r="E85" s="102"/>
      <c r="F85" s="103"/>
      <c r="G85" s="104"/>
      <c r="H85" s="236"/>
      <c r="I85" s="237"/>
      <c r="J85" s="238"/>
      <c r="K85" s="403">
        <v>0</v>
      </c>
      <c r="L85" s="248" t="s">
        <v>13</v>
      </c>
      <c r="M85" s="404">
        <v>4</v>
      </c>
      <c r="N85" s="105"/>
      <c r="O85" s="107"/>
      <c r="P85" s="122"/>
      <c r="Q85" s="125"/>
      <c r="R85" s="103"/>
      <c r="S85" s="104"/>
      <c r="T85" s="106"/>
      <c r="U85" s="103"/>
      <c r="V85" s="115"/>
      <c r="W85" s="78"/>
      <c r="X85" s="89"/>
      <c r="Y85" s="92">
        <v>3</v>
      </c>
      <c r="Z85" s="90"/>
      <c r="AA85" s="67"/>
      <c r="AB85" s="110">
        <v>5</v>
      </c>
      <c r="AC85" s="109"/>
    </row>
    <row r="86" spans="1:29" ht="15" customHeight="1" x14ac:dyDescent="0.2">
      <c r="A86" s="121"/>
      <c r="B86" s="480"/>
      <c r="C86" s="311" t="s">
        <v>232</v>
      </c>
      <c r="D86" s="70" t="s">
        <v>135</v>
      </c>
      <c r="E86" s="102"/>
      <c r="F86" s="103"/>
      <c r="G86" s="104"/>
      <c r="H86" s="236"/>
      <c r="I86" s="237"/>
      <c r="J86" s="238"/>
      <c r="K86" s="403">
        <v>0</v>
      </c>
      <c r="L86" s="248" t="s">
        <v>13</v>
      </c>
      <c r="M86" s="404">
        <v>2</v>
      </c>
      <c r="N86" s="111"/>
      <c r="O86" s="107"/>
      <c r="P86" s="124"/>
      <c r="Q86" s="125"/>
      <c r="R86" s="103"/>
      <c r="S86" s="104"/>
      <c r="T86" s="106"/>
      <c r="U86" s="103"/>
      <c r="V86" s="115"/>
      <c r="W86" s="78"/>
      <c r="X86" s="89"/>
      <c r="Y86" s="92">
        <v>3</v>
      </c>
      <c r="Z86" s="90"/>
      <c r="AA86" s="67"/>
      <c r="AB86" s="110">
        <v>2</v>
      </c>
      <c r="AC86" s="109"/>
    </row>
    <row r="87" spans="1:29" ht="15" customHeight="1" x14ac:dyDescent="0.2">
      <c r="A87" s="121"/>
      <c r="B87" s="480"/>
      <c r="C87" s="311" t="s">
        <v>233</v>
      </c>
      <c r="D87" s="70" t="s">
        <v>89</v>
      </c>
      <c r="E87" s="102"/>
      <c r="F87" s="103"/>
      <c r="G87" s="104"/>
      <c r="H87" s="236">
        <v>0</v>
      </c>
      <c r="I87" s="248" t="s">
        <v>13</v>
      </c>
      <c r="J87" s="238">
        <v>4</v>
      </c>
      <c r="K87" s="403"/>
      <c r="L87" s="248"/>
      <c r="M87" s="404"/>
      <c r="N87" s="105"/>
      <c r="O87" s="107"/>
      <c r="P87" s="122"/>
      <c r="Q87" s="125"/>
      <c r="R87" s="103"/>
      <c r="S87" s="104"/>
      <c r="T87" s="106"/>
      <c r="U87" s="103"/>
      <c r="V87" s="115"/>
      <c r="W87" s="78"/>
      <c r="X87" s="89"/>
      <c r="Y87" s="92">
        <v>2</v>
      </c>
      <c r="Z87" s="90"/>
      <c r="AA87" s="67"/>
      <c r="AB87" s="110">
        <v>5</v>
      </c>
      <c r="AC87" s="109"/>
    </row>
    <row r="88" spans="1:29" ht="15" customHeight="1" x14ac:dyDescent="0.2">
      <c r="A88" s="121"/>
      <c r="B88" s="480"/>
      <c r="C88" s="311" t="s">
        <v>234</v>
      </c>
      <c r="D88" s="70" t="s">
        <v>90</v>
      </c>
      <c r="E88" s="126"/>
      <c r="F88" s="127"/>
      <c r="G88" s="128"/>
      <c r="H88" s="405"/>
      <c r="I88" s="406"/>
      <c r="J88" s="407"/>
      <c r="K88" s="408">
        <v>0</v>
      </c>
      <c r="L88" s="417" t="s">
        <v>13</v>
      </c>
      <c r="M88" s="409">
        <v>3</v>
      </c>
      <c r="N88" s="129"/>
      <c r="O88" s="131"/>
      <c r="P88" s="130"/>
      <c r="Q88" s="132"/>
      <c r="R88" s="127"/>
      <c r="S88" s="128"/>
      <c r="T88" s="133"/>
      <c r="U88" s="127"/>
      <c r="V88" s="134"/>
      <c r="W88" s="78"/>
      <c r="X88" s="89"/>
      <c r="Y88" s="92">
        <v>3</v>
      </c>
      <c r="Z88" s="90"/>
      <c r="AA88" s="67"/>
      <c r="AB88" s="110">
        <v>4</v>
      </c>
      <c r="AC88" s="109"/>
    </row>
    <row r="89" spans="1:29" ht="15" customHeight="1" x14ac:dyDescent="0.2">
      <c r="A89" s="121"/>
      <c r="B89" s="480"/>
      <c r="C89" s="311" t="s">
        <v>235</v>
      </c>
      <c r="D89" s="70" t="s">
        <v>61</v>
      </c>
      <c r="E89" s="102"/>
      <c r="F89" s="103"/>
      <c r="G89" s="104"/>
      <c r="H89" s="105"/>
      <c r="I89" s="103"/>
      <c r="J89" s="122"/>
      <c r="K89" s="123"/>
      <c r="L89" s="103"/>
      <c r="M89" s="104"/>
      <c r="N89" s="236"/>
      <c r="O89" s="237"/>
      <c r="P89" s="238"/>
      <c r="Q89" s="411">
        <v>0</v>
      </c>
      <c r="R89" s="248" t="s">
        <v>13</v>
      </c>
      <c r="S89" s="404">
        <v>4</v>
      </c>
      <c r="T89" s="247"/>
      <c r="U89" s="248"/>
      <c r="V89" s="249"/>
      <c r="W89" s="67"/>
      <c r="X89" s="135"/>
      <c r="Y89" s="92">
        <v>5</v>
      </c>
      <c r="Z89" s="90"/>
      <c r="AA89" s="78"/>
      <c r="AB89" s="110">
        <v>4</v>
      </c>
      <c r="AC89" s="109"/>
    </row>
    <row r="90" spans="1:29" ht="15" customHeight="1" x14ac:dyDescent="0.2">
      <c r="A90" s="121"/>
      <c r="B90" s="480"/>
      <c r="C90" s="427" t="s">
        <v>291</v>
      </c>
      <c r="D90" s="70" t="s">
        <v>277</v>
      </c>
      <c r="E90" s="102"/>
      <c r="F90" s="103"/>
      <c r="G90" s="104"/>
      <c r="H90" s="105"/>
      <c r="I90" s="103"/>
      <c r="J90" s="104"/>
      <c r="K90" s="403">
        <v>4</v>
      </c>
      <c r="L90" s="107" t="s">
        <v>13</v>
      </c>
      <c r="M90" s="404">
        <v>0</v>
      </c>
      <c r="N90" s="403"/>
      <c r="O90" s="107"/>
      <c r="P90" s="238"/>
      <c r="Q90" s="125"/>
      <c r="R90" s="103"/>
      <c r="S90" s="104"/>
      <c r="T90" s="247"/>
      <c r="U90" s="248"/>
      <c r="V90" s="249"/>
      <c r="W90" s="67"/>
      <c r="X90" s="89">
        <v>3</v>
      </c>
      <c r="Y90" s="92"/>
      <c r="Z90" s="90"/>
      <c r="AA90" s="78"/>
      <c r="AB90" s="110">
        <v>4</v>
      </c>
      <c r="AC90" s="109"/>
    </row>
    <row r="91" spans="1:29" ht="15" customHeight="1" x14ac:dyDescent="0.2">
      <c r="A91" s="121"/>
      <c r="B91" s="480"/>
      <c r="C91" s="311" t="s">
        <v>236</v>
      </c>
      <c r="D91" s="70" t="s">
        <v>278</v>
      </c>
      <c r="E91" s="102"/>
      <c r="F91" s="103"/>
      <c r="G91" s="104"/>
      <c r="H91" s="105"/>
      <c r="I91" s="103"/>
      <c r="J91" s="122"/>
      <c r="K91" s="123"/>
      <c r="L91" s="103"/>
      <c r="M91" s="104"/>
      <c r="N91" s="105">
        <v>0</v>
      </c>
      <c r="O91" s="107" t="s">
        <v>13</v>
      </c>
      <c r="P91" s="122">
        <v>2</v>
      </c>
      <c r="Q91" s="125"/>
      <c r="R91" s="103"/>
      <c r="S91" s="104"/>
      <c r="T91" s="106"/>
      <c r="U91" s="107"/>
      <c r="V91" s="115"/>
      <c r="W91" s="78"/>
      <c r="X91" s="89"/>
      <c r="Y91" s="92">
        <v>4</v>
      </c>
      <c r="Z91" s="90"/>
      <c r="AA91" s="67"/>
      <c r="AB91" s="110">
        <v>2</v>
      </c>
      <c r="AC91" s="109"/>
    </row>
    <row r="92" spans="1:29" ht="15" customHeight="1" x14ac:dyDescent="0.2">
      <c r="A92" s="121"/>
      <c r="B92" s="480"/>
      <c r="C92" s="427" t="s">
        <v>237</v>
      </c>
      <c r="D92" s="70" t="s">
        <v>133</v>
      </c>
      <c r="E92" s="102"/>
      <c r="F92" s="103"/>
      <c r="G92" s="104"/>
      <c r="H92" s="105"/>
      <c r="I92" s="103"/>
      <c r="J92" s="122"/>
      <c r="K92" s="123"/>
      <c r="L92" s="103"/>
      <c r="M92" s="104"/>
      <c r="N92" s="105"/>
      <c r="O92" s="107"/>
      <c r="P92" s="122"/>
      <c r="Q92" s="125"/>
      <c r="R92" s="103"/>
      <c r="S92" s="104"/>
      <c r="T92" s="106">
        <v>0</v>
      </c>
      <c r="U92" s="107" t="s">
        <v>13</v>
      </c>
      <c r="V92" s="115">
        <v>2</v>
      </c>
      <c r="W92" s="78"/>
      <c r="X92" s="89"/>
      <c r="Y92" s="92">
        <v>6</v>
      </c>
      <c r="Z92" s="90"/>
      <c r="AA92" s="67"/>
      <c r="AB92" s="110">
        <v>2</v>
      </c>
      <c r="AC92" s="109"/>
    </row>
    <row r="93" spans="1:29" ht="15" customHeight="1" x14ac:dyDescent="0.2">
      <c r="A93" s="121"/>
      <c r="B93" s="480"/>
      <c r="C93" s="311" t="s">
        <v>238</v>
      </c>
      <c r="D93" s="70" t="s">
        <v>28</v>
      </c>
      <c r="E93" s="102"/>
      <c r="F93" s="103"/>
      <c r="G93" s="104"/>
      <c r="H93" s="236"/>
      <c r="I93" s="237"/>
      <c r="J93" s="238"/>
      <c r="K93" s="403">
        <v>1</v>
      </c>
      <c r="L93" s="248" t="s">
        <v>13</v>
      </c>
      <c r="M93" s="404">
        <v>3</v>
      </c>
      <c r="N93" s="105"/>
      <c r="O93" s="107"/>
      <c r="P93" s="122"/>
      <c r="Q93" s="125"/>
      <c r="R93" s="107"/>
      <c r="S93" s="104"/>
      <c r="T93" s="106"/>
      <c r="U93" s="107"/>
      <c r="V93" s="115"/>
      <c r="W93" s="78"/>
      <c r="X93" s="89"/>
      <c r="Y93" s="92">
        <v>3</v>
      </c>
      <c r="Z93" s="90"/>
      <c r="AA93" s="67"/>
      <c r="AB93" s="110">
        <v>4</v>
      </c>
      <c r="AC93" s="109"/>
    </row>
    <row r="94" spans="1:29" ht="15" customHeight="1" x14ac:dyDescent="0.2">
      <c r="A94" s="121"/>
      <c r="B94" s="480"/>
      <c r="C94" s="311" t="s">
        <v>239</v>
      </c>
      <c r="D94" s="70" t="s">
        <v>85</v>
      </c>
      <c r="E94" s="102"/>
      <c r="F94" s="103"/>
      <c r="G94" s="104"/>
      <c r="H94" s="105"/>
      <c r="I94" s="103"/>
      <c r="J94" s="122"/>
      <c r="K94" s="123"/>
      <c r="L94" s="103"/>
      <c r="M94" s="104"/>
      <c r="N94" s="105">
        <v>5</v>
      </c>
      <c r="O94" s="107" t="s">
        <v>13</v>
      </c>
      <c r="P94" s="122">
        <v>0</v>
      </c>
      <c r="Q94" s="125"/>
      <c r="R94" s="107"/>
      <c r="S94" s="104"/>
      <c r="T94" s="108"/>
      <c r="U94" s="107"/>
      <c r="V94" s="109"/>
      <c r="W94" s="78"/>
      <c r="X94" s="89">
        <v>4</v>
      </c>
      <c r="Y94" s="92"/>
      <c r="Z94" s="90"/>
      <c r="AA94" s="67"/>
      <c r="AB94" s="110">
        <v>6</v>
      </c>
      <c r="AC94" s="109"/>
    </row>
    <row r="95" spans="1:29" ht="15" customHeight="1" x14ac:dyDescent="0.2">
      <c r="A95" s="121"/>
      <c r="B95" s="480"/>
      <c r="C95" s="311" t="s">
        <v>240</v>
      </c>
      <c r="D95" s="70" t="s">
        <v>86</v>
      </c>
      <c r="E95" s="102"/>
      <c r="F95" s="103"/>
      <c r="G95" s="104"/>
      <c r="H95" s="105"/>
      <c r="I95" s="103"/>
      <c r="J95" s="122"/>
      <c r="K95" s="123"/>
      <c r="L95" s="103"/>
      <c r="M95" s="104"/>
      <c r="N95" s="105"/>
      <c r="O95" s="107"/>
      <c r="P95" s="122"/>
      <c r="Q95" s="125">
        <v>0</v>
      </c>
      <c r="R95" s="107" t="s">
        <v>13</v>
      </c>
      <c r="S95" s="104">
        <v>5</v>
      </c>
      <c r="T95" s="106"/>
      <c r="U95" s="107"/>
      <c r="V95" s="115"/>
      <c r="W95" s="78"/>
      <c r="X95" s="89"/>
      <c r="Y95" s="92">
        <v>5</v>
      </c>
      <c r="Z95" s="90"/>
      <c r="AA95" s="67"/>
      <c r="AB95" s="110">
        <v>6</v>
      </c>
      <c r="AC95" s="109"/>
    </row>
    <row r="96" spans="1:29" ht="15" customHeight="1" x14ac:dyDescent="0.2">
      <c r="A96" s="121"/>
      <c r="B96" s="480"/>
      <c r="C96" s="427" t="s">
        <v>241</v>
      </c>
      <c r="D96" s="87" t="s">
        <v>132</v>
      </c>
      <c r="E96" s="61"/>
      <c r="F96" s="53"/>
      <c r="G96" s="59"/>
      <c r="H96" s="55"/>
      <c r="I96" s="58"/>
      <c r="J96" s="59"/>
      <c r="K96" s="55">
        <v>3</v>
      </c>
      <c r="L96" s="53" t="s">
        <v>13</v>
      </c>
      <c r="M96" s="59">
        <v>0</v>
      </c>
      <c r="N96" s="55"/>
      <c r="O96" s="58"/>
      <c r="P96" s="59"/>
      <c r="Q96" s="61"/>
      <c r="R96" s="58"/>
      <c r="S96" s="59"/>
      <c r="T96" s="61"/>
      <c r="U96" s="58"/>
      <c r="V96" s="62"/>
      <c r="W96" s="88"/>
      <c r="X96" s="89">
        <v>3</v>
      </c>
      <c r="Y96" s="361"/>
      <c r="Z96" s="90"/>
      <c r="AA96" s="88"/>
      <c r="AB96" s="71">
        <v>4</v>
      </c>
      <c r="AC96" s="91"/>
    </row>
    <row r="97" spans="1:31" ht="15" customHeight="1" x14ac:dyDescent="0.2">
      <c r="A97" s="121"/>
      <c r="B97" s="480"/>
      <c r="C97" s="311" t="s">
        <v>242</v>
      </c>
      <c r="D97" s="70" t="s">
        <v>295</v>
      </c>
      <c r="E97" s="102"/>
      <c r="F97" s="103"/>
      <c r="G97" s="104"/>
      <c r="H97" s="105"/>
      <c r="I97" s="103"/>
      <c r="J97" s="122"/>
      <c r="K97" s="123"/>
      <c r="L97" s="103"/>
      <c r="M97" s="122"/>
      <c r="N97" s="123">
        <v>4</v>
      </c>
      <c r="O97" s="107" t="s">
        <v>13</v>
      </c>
      <c r="P97" s="104">
        <v>0</v>
      </c>
      <c r="Q97" s="106"/>
      <c r="R97" s="107"/>
      <c r="S97" s="104"/>
      <c r="T97" s="106"/>
      <c r="U97" s="103"/>
      <c r="V97" s="115"/>
      <c r="W97" s="78"/>
      <c r="X97" s="89">
        <v>4</v>
      </c>
      <c r="Y97" s="92"/>
      <c r="Z97" s="90"/>
      <c r="AA97" s="67"/>
      <c r="AB97" s="110">
        <v>5</v>
      </c>
      <c r="AC97" s="109"/>
      <c r="AE97" s="527" t="s">
        <v>297</v>
      </c>
    </row>
    <row r="98" spans="1:31" ht="15" customHeight="1" x14ac:dyDescent="0.2">
      <c r="A98" s="121"/>
      <c r="B98" s="480"/>
      <c r="C98" s="311" t="s">
        <v>243</v>
      </c>
      <c r="D98" s="70" t="s">
        <v>296</v>
      </c>
      <c r="E98" s="102"/>
      <c r="F98" s="103"/>
      <c r="G98" s="104"/>
      <c r="H98" s="105"/>
      <c r="I98" s="103"/>
      <c r="J98" s="122"/>
      <c r="K98" s="123"/>
      <c r="L98" s="103"/>
      <c r="M98" s="122"/>
      <c r="N98" s="123"/>
      <c r="O98" s="103"/>
      <c r="P98" s="104"/>
      <c r="Q98" s="106">
        <v>2</v>
      </c>
      <c r="R98" s="107" t="s">
        <v>13</v>
      </c>
      <c r="S98" s="104">
        <v>0</v>
      </c>
      <c r="T98" s="106"/>
      <c r="U98" s="103"/>
      <c r="V98" s="115"/>
      <c r="W98" s="78"/>
      <c r="X98" s="89">
        <v>5</v>
      </c>
      <c r="Y98" s="92"/>
      <c r="Z98" s="90"/>
      <c r="AA98" s="67"/>
      <c r="AB98" s="110">
        <v>3</v>
      </c>
      <c r="AC98" s="109"/>
      <c r="AE98" s="527" t="s">
        <v>297</v>
      </c>
    </row>
    <row r="99" spans="1:31" ht="15" customHeight="1" x14ac:dyDescent="0.2">
      <c r="A99" s="121"/>
      <c r="B99" s="480"/>
      <c r="C99" s="311" t="s">
        <v>244</v>
      </c>
      <c r="D99" s="70" t="s">
        <v>62</v>
      </c>
      <c r="E99" s="102"/>
      <c r="F99" s="103"/>
      <c r="G99" s="104"/>
      <c r="H99" s="105"/>
      <c r="I99" s="103"/>
      <c r="J99" s="122"/>
      <c r="K99" s="123"/>
      <c r="L99" s="103"/>
      <c r="M99" s="122"/>
      <c r="N99" s="123"/>
      <c r="O99" s="103"/>
      <c r="P99" s="104"/>
      <c r="Q99" s="106">
        <v>0</v>
      </c>
      <c r="R99" s="107" t="s">
        <v>13</v>
      </c>
      <c r="S99" s="104">
        <v>6</v>
      </c>
      <c r="T99" s="106"/>
      <c r="U99" s="103"/>
      <c r="V99" s="115"/>
      <c r="W99" s="78"/>
      <c r="X99" s="89"/>
      <c r="Y99" s="92">
        <v>5</v>
      </c>
      <c r="Z99" s="90"/>
      <c r="AA99" s="67"/>
      <c r="AB99" s="110">
        <v>7</v>
      </c>
      <c r="AC99" s="109"/>
    </row>
    <row r="100" spans="1:31" ht="15" customHeight="1" x14ac:dyDescent="0.2">
      <c r="A100" s="121"/>
      <c r="B100" s="480"/>
      <c r="C100" s="311" t="s">
        <v>245</v>
      </c>
      <c r="D100" s="70" t="s">
        <v>63</v>
      </c>
      <c r="E100" s="102"/>
      <c r="F100" s="103"/>
      <c r="G100" s="104"/>
      <c r="H100" s="105"/>
      <c r="I100" s="103"/>
      <c r="J100" s="122"/>
      <c r="K100" s="123"/>
      <c r="L100" s="103"/>
      <c r="M100" s="122"/>
      <c r="N100" s="123"/>
      <c r="O100" s="103"/>
      <c r="P100" s="104"/>
      <c r="Q100" s="106"/>
      <c r="R100" s="107"/>
      <c r="S100" s="104"/>
      <c r="T100" s="106">
        <v>0</v>
      </c>
      <c r="U100" s="107" t="s">
        <v>13</v>
      </c>
      <c r="V100" s="115">
        <v>2</v>
      </c>
      <c r="W100" s="78"/>
      <c r="X100" s="89"/>
      <c r="Y100" s="92">
        <v>6</v>
      </c>
      <c r="Z100" s="90"/>
      <c r="AA100" s="67"/>
      <c r="AB100" s="110">
        <v>3</v>
      </c>
      <c r="AC100" s="109"/>
    </row>
    <row r="101" spans="1:31" ht="15" customHeight="1" x14ac:dyDescent="0.2">
      <c r="A101" s="121"/>
      <c r="B101" s="480"/>
      <c r="C101" s="311" t="s">
        <v>246</v>
      </c>
      <c r="D101" s="70" t="s">
        <v>64</v>
      </c>
      <c r="E101" s="102"/>
      <c r="F101" s="103"/>
      <c r="G101" s="104"/>
      <c r="H101" s="105"/>
      <c r="I101" s="103"/>
      <c r="J101" s="122"/>
      <c r="K101" s="123"/>
      <c r="L101" s="103"/>
      <c r="M101" s="122"/>
      <c r="N101" s="123"/>
      <c r="O101" s="103"/>
      <c r="P101" s="104"/>
      <c r="Q101" s="106">
        <v>0</v>
      </c>
      <c r="R101" s="107" t="s">
        <v>13</v>
      </c>
      <c r="S101" s="104">
        <v>4</v>
      </c>
      <c r="T101" s="106"/>
      <c r="U101" s="107"/>
      <c r="V101" s="115"/>
      <c r="W101" s="78"/>
      <c r="X101" s="89"/>
      <c r="Y101" s="92">
        <v>5</v>
      </c>
      <c r="Z101" s="90"/>
      <c r="AA101" s="67"/>
      <c r="AB101" s="110">
        <v>4</v>
      </c>
      <c r="AC101" s="109"/>
    </row>
    <row r="102" spans="1:31" ht="15" customHeight="1" x14ac:dyDescent="0.2">
      <c r="A102" s="121"/>
      <c r="B102" s="480"/>
      <c r="C102" s="311" t="s">
        <v>247</v>
      </c>
      <c r="D102" s="70" t="s">
        <v>65</v>
      </c>
      <c r="E102" s="102"/>
      <c r="F102" s="103"/>
      <c r="G102" s="104"/>
      <c r="H102" s="105"/>
      <c r="I102" s="103"/>
      <c r="J102" s="122"/>
      <c r="K102" s="123"/>
      <c r="L102" s="103"/>
      <c r="M102" s="122"/>
      <c r="N102" s="123"/>
      <c r="O102" s="103"/>
      <c r="P102" s="104"/>
      <c r="Q102" s="106"/>
      <c r="R102" s="107"/>
      <c r="S102" s="104"/>
      <c r="T102" s="106">
        <v>3</v>
      </c>
      <c r="U102" s="107" t="s">
        <v>13</v>
      </c>
      <c r="V102" s="115">
        <v>0</v>
      </c>
      <c r="W102" s="78"/>
      <c r="X102" s="89">
        <v>6</v>
      </c>
      <c r="Y102" s="92"/>
      <c r="Z102" s="90"/>
      <c r="AA102" s="67"/>
      <c r="AB102" s="110">
        <v>4</v>
      </c>
      <c r="AC102" s="109"/>
    </row>
    <row r="103" spans="1:31" ht="15" customHeight="1" x14ac:dyDescent="0.2">
      <c r="A103" s="121"/>
      <c r="B103" s="480"/>
      <c r="C103" s="311" t="s">
        <v>248</v>
      </c>
      <c r="D103" s="70" t="s">
        <v>29</v>
      </c>
      <c r="E103" s="102"/>
      <c r="F103" s="103"/>
      <c r="G103" s="104"/>
      <c r="H103" s="105"/>
      <c r="I103" s="103"/>
      <c r="J103" s="122"/>
      <c r="K103" s="123"/>
      <c r="L103" s="103"/>
      <c r="M103" s="122"/>
      <c r="N103" s="123"/>
      <c r="O103" s="103"/>
      <c r="P103" s="104"/>
      <c r="Q103" s="106"/>
      <c r="R103" s="107"/>
      <c r="S103" s="104"/>
      <c r="T103" s="106">
        <v>3</v>
      </c>
      <c r="U103" s="107" t="s">
        <v>13</v>
      </c>
      <c r="V103" s="115">
        <v>0</v>
      </c>
      <c r="W103" s="78"/>
      <c r="X103" s="89">
        <v>6</v>
      </c>
      <c r="Y103" s="92"/>
      <c r="Z103" s="90"/>
      <c r="AA103" s="67"/>
      <c r="AB103" s="110">
        <v>4</v>
      </c>
      <c r="AC103" s="109"/>
    </row>
    <row r="104" spans="1:31" ht="15" customHeight="1" x14ac:dyDescent="0.2">
      <c r="A104" s="121"/>
      <c r="B104" s="480"/>
      <c r="C104" s="311" t="s">
        <v>249</v>
      </c>
      <c r="D104" s="70" t="s">
        <v>91</v>
      </c>
      <c r="E104" s="102"/>
      <c r="F104" s="103"/>
      <c r="G104" s="104"/>
      <c r="H104" s="105"/>
      <c r="I104" s="103"/>
      <c r="J104" s="122"/>
      <c r="K104" s="123"/>
      <c r="L104" s="103"/>
      <c r="M104" s="122"/>
      <c r="N104" s="123"/>
      <c r="O104" s="103"/>
      <c r="P104" s="104"/>
      <c r="Q104" s="108"/>
      <c r="R104" s="107"/>
      <c r="S104" s="112"/>
      <c r="T104" s="106">
        <v>0</v>
      </c>
      <c r="U104" s="107" t="s">
        <v>13</v>
      </c>
      <c r="V104" s="115">
        <v>6</v>
      </c>
      <c r="W104" s="78"/>
      <c r="X104" s="89"/>
      <c r="Y104" s="92">
        <v>6</v>
      </c>
      <c r="Z104" s="90"/>
      <c r="AA104" s="67"/>
      <c r="AB104" s="110">
        <v>7</v>
      </c>
      <c r="AC104" s="109"/>
    </row>
    <row r="105" spans="1:31" ht="15" customHeight="1" x14ac:dyDescent="0.2">
      <c r="A105" s="121"/>
      <c r="B105" s="480"/>
      <c r="C105" s="311" t="s">
        <v>250</v>
      </c>
      <c r="D105" s="70" t="s">
        <v>149</v>
      </c>
      <c r="E105" s="102"/>
      <c r="F105" s="103"/>
      <c r="G105" s="104"/>
      <c r="H105" s="105"/>
      <c r="I105" s="103"/>
      <c r="J105" s="122"/>
      <c r="K105" s="123"/>
      <c r="L105" s="103"/>
      <c r="M105" s="122"/>
      <c r="N105" s="123"/>
      <c r="O105" s="103"/>
      <c r="P105" s="104"/>
      <c r="Q105" s="106"/>
      <c r="R105" s="114"/>
      <c r="S105" s="104"/>
      <c r="T105" s="106">
        <v>3</v>
      </c>
      <c r="U105" s="107" t="s">
        <v>13</v>
      </c>
      <c r="V105" s="115">
        <v>0</v>
      </c>
      <c r="W105" s="78"/>
      <c r="X105" s="89">
        <v>6</v>
      </c>
      <c r="Y105" s="92"/>
      <c r="Z105" s="90"/>
      <c r="AA105" s="67"/>
      <c r="AB105" s="110">
        <v>4</v>
      </c>
      <c r="AC105" s="109"/>
    </row>
    <row r="106" spans="1:31" ht="15" customHeight="1" x14ac:dyDescent="0.2">
      <c r="A106" s="121"/>
      <c r="B106" s="480"/>
      <c r="C106" s="311" t="s">
        <v>251</v>
      </c>
      <c r="D106" s="70" t="s">
        <v>30</v>
      </c>
      <c r="E106" s="102"/>
      <c r="F106" s="103"/>
      <c r="G106" s="104"/>
      <c r="H106" s="105"/>
      <c r="I106" s="103"/>
      <c r="J106" s="122"/>
      <c r="K106" s="123"/>
      <c r="L106" s="103"/>
      <c r="M106" s="122"/>
      <c r="N106" s="123"/>
      <c r="O106" s="103"/>
      <c r="P106" s="104"/>
      <c r="Q106" s="106"/>
      <c r="R106" s="103"/>
      <c r="S106" s="104"/>
      <c r="T106" s="106">
        <v>2</v>
      </c>
      <c r="U106" s="107" t="s">
        <v>13</v>
      </c>
      <c r="V106" s="115">
        <v>0</v>
      </c>
      <c r="W106" s="78"/>
      <c r="X106" s="89">
        <v>6</v>
      </c>
      <c r="Y106" s="92"/>
      <c r="Z106" s="90"/>
      <c r="AA106" s="67"/>
      <c r="AB106" s="110">
        <v>2</v>
      </c>
      <c r="AC106" s="109"/>
    </row>
    <row r="107" spans="1:31" ht="15" customHeight="1" x14ac:dyDescent="0.2">
      <c r="A107" s="121"/>
      <c r="B107" s="480"/>
      <c r="C107" s="311" t="s">
        <v>252</v>
      </c>
      <c r="D107" s="70" t="s">
        <v>126</v>
      </c>
      <c r="E107" s="102">
        <v>0</v>
      </c>
      <c r="F107" s="107" t="s">
        <v>13</v>
      </c>
      <c r="G107" s="104">
        <v>4</v>
      </c>
      <c r="H107" s="105"/>
      <c r="I107" s="103"/>
      <c r="J107" s="122"/>
      <c r="K107" s="123"/>
      <c r="L107" s="107"/>
      <c r="M107" s="122"/>
      <c r="N107" s="123"/>
      <c r="O107" s="103"/>
      <c r="P107" s="104"/>
      <c r="Q107" s="106"/>
      <c r="R107" s="103"/>
      <c r="S107" s="104"/>
      <c r="T107" s="106"/>
      <c r="U107" s="103"/>
      <c r="V107" s="115"/>
      <c r="W107" s="78"/>
      <c r="X107" s="89"/>
      <c r="Y107" s="92">
        <v>1</v>
      </c>
      <c r="Z107" s="90"/>
      <c r="AA107" s="67"/>
      <c r="AB107" s="110">
        <v>4</v>
      </c>
      <c r="AC107" s="109"/>
    </row>
    <row r="108" spans="1:31" ht="15" customHeight="1" x14ac:dyDescent="0.2">
      <c r="A108" s="121"/>
      <c r="B108" s="480"/>
      <c r="C108" s="311" t="s">
        <v>253</v>
      </c>
      <c r="D108" s="70" t="s">
        <v>127</v>
      </c>
      <c r="E108" s="102"/>
      <c r="F108" s="103"/>
      <c r="G108" s="104"/>
      <c r="H108" s="105">
        <v>0</v>
      </c>
      <c r="I108" s="107" t="s">
        <v>13</v>
      </c>
      <c r="J108" s="122">
        <v>4</v>
      </c>
      <c r="K108" s="123"/>
      <c r="L108" s="107"/>
      <c r="M108" s="122"/>
      <c r="N108" s="123"/>
      <c r="O108" s="103"/>
      <c r="P108" s="104"/>
      <c r="Q108" s="106"/>
      <c r="R108" s="103"/>
      <c r="S108" s="104"/>
      <c r="T108" s="106"/>
      <c r="U108" s="103"/>
      <c r="V108" s="115"/>
      <c r="W108" s="78"/>
      <c r="X108" s="89"/>
      <c r="Y108" s="92">
        <v>2</v>
      </c>
      <c r="Z108" s="90"/>
      <c r="AA108" s="67"/>
      <c r="AB108" s="110">
        <v>4</v>
      </c>
      <c r="AC108" s="109"/>
    </row>
    <row r="109" spans="1:31" ht="27" customHeight="1" x14ac:dyDescent="0.2">
      <c r="A109" s="121"/>
      <c r="B109" s="480"/>
      <c r="C109" s="311" t="s">
        <v>271</v>
      </c>
      <c r="D109" s="445" t="s">
        <v>272</v>
      </c>
      <c r="E109" s="102"/>
      <c r="F109" s="103"/>
      <c r="G109" s="104"/>
      <c r="H109" s="123"/>
      <c r="I109" s="107"/>
      <c r="J109" s="104"/>
      <c r="K109" s="123"/>
      <c r="L109" s="107"/>
      <c r="M109" s="122"/>
      <c r="N109" s="123"/>
      <c r="O109" s="103"/>
      <c r="P109" s="104"/>
      <c r="Q109" s="106">
        <v>2</v>
      </c>
      <c r="R109" s="107" t="s">
        <v>13</v>
      </c>
      <c r="S109" s="104">
        <v>0</v>
      </c>
      <c r="T109" s="125"/>
      <c r="U109" s="103"/>
      <c r="V109" s="115"/>
      <c r="W109" s="78"/>
      <c r="X109" s="89">
        <v>5</v>
      </c>
      <c r="Y109" s="92"/>
      <c r="Z109" s="90"/>
      <c r="AA109" s="67"/>
      <c r="AB109" s="110">
        <v>2</v>
      </c>
      <c r="AC109" s="109"/>
    </row>
    <row r="110" spans="1:31" ht="27" customHeight="1" x14ac:dyDescent="0.2">
      <c r="A110" s="121"/>
      <c r="B110" s="480"/>
      <c r="C110" s="311" t="s">
        <v>273</v>
      </c>
      <c r="D110" s="445" t="s">
        <v>274</v>
      </c>
      <c r="E110" s="315"/>
      <c r="F110" s="316"/>
      <c r="G110" s="317"/>
      <c r="H110" s="320"/>
      <c r="I110" s="321"/>
      <c r="J110" s="317"/>
      <c r="K110" s="320"/>
      <c r="L110" s="321"/>
      <c r="M110" s="319"/>
      <c r="N110" s="320"/>
      <c r="O110" s="316"/>
      <c r="P110" s="317"/>
      <c r="Q110" s="323"/>
      <c r="R110" s="316"/>
      <c r="S110" s="317"/>
      <c r="T110" s="322">
        <v>2</v>
      </c>
      <c r="U110" s="321" t="s">
        <v>13</v>
      </c>
      <c r="V110" s="324">
        <v>0</v>
      </c>
      <c r="W110" s="78"/>
      <c r="X110" s="446">
        <v>6</v>
      </c>
      <c r="Y110" s="447"/>
      <c r="Z110" s="448"/>
      <c r="AA110" s="67"/>
      <c r="AB110" s="449">
        <v>2</v>
      </c>
      <c r="AC110" s="450"/>
    </row>
    <row r="111" spans="1:31" ht="15" customHeight="1" x14ac:dyDescent="0.2">
      <c r="A111" s="313"/>
      <c r="B111" s="479"/>
      <c r="C111" s="311" t="s">
        <v>254</v>
      </c>
      <c r="D111" s="70" t="s">
        <v>40</v>
      </c>
      <c r="E111" s="61"/>
      <c r="F111" s="53"/>
      <c r="G111" s="56"/>
      <c r="H111" s="57">
        <v>2</v>
      </c>
      <c r="I111" s="53" t="s">
        <v>13</v>
      </c>
      <c r="J111" s="59">
        <v>0</v>
      </c>
      <c r="K111" s="82"/>
      <c r="L111" s="53"/>
      <c r="M111" s="83"/>
      <c r="N111" s="57"/>
      <c r="O111" s="58"/>
      <c r="P111" s="59"/>
      <c r="Q111" s="61"/>
      <c r="R111" s="58"/>
      <c r="S111" s="56"/>
      <c r="T111" s="60"/>
      <c r="U111" s="58"/>
      <c r="V111" s="62"/>
      <c r="W111" s="78"/>
      <c r="X111" s="64">
        <v>2</v>
      </c>
      <c r="Y111" s="65"/>
      <c r="Z111" s="80"/>
      <c r="AA111" s="78"/>
      <c r="AB111" s="71">
        <v>2</v>
      </c>
      <c r="AC111" s="81"/>
    </row>
    <row r="112" spans="1:31" ht="15" customHeight="1" x14ac:dyDescent="0.2">
      <c r="A112" s="121"/>
      <c r="B112" s="480"/>
      <c r="C112" s="311" t="s">
        <v>255</v>
      </c>
      <c r="D112" s="70" t="s">
        <v>31</v>
      </c>
      <c r="E112" s="102"/>
      <c r="F112" s="103"/>
      <c r="G112" s="104"/>
      <c r="H112" s="105"/>
      <c r="I112" s="103"/>
      <c r="J112" s="122"/>
      <c r="K112" s="123">
        <v>4</v>
      </c>
      <c r="L112" s="107" t="s">
        <v>13</v>
      </c>
      <c r="M112" s="122">
        <v>0</v>
      </c>
      <c r="N112" s="123"/>
      <c r="O112" s="103"/>
      <c r="P112" s="104"/>
      <c r="Q112" s="106"/>
      <c r="R112" s="103"/>
      <c r="S112" s="104"/>
      <c r="T112" s="106"/>
      <c r="U112" s="103"/>
      <c r="V112" s="115"/>
      <c r="W112" s="78"/>
      <c r="X112" s="89">
        <v>3</v>
      </c>
      <c r="Y112" s="92"/>
      <c r="Z112" s="90"/>
      <c r="AA112" s="67"/>
      <c r="AB112" s="110">
        <v>4</v>
      </c>
      <c r="AC112" s="109"/>
    </row>
    <row r="113" spans="1:45" ht="15" customHeight="1" x14ac:dyDescent="0.2">
      <c r="A113" s="121"/>
      <c r="B113" s="480"/>
      <c r="C113" s="311" t="s">
        <v>256</v>
      </c>
      <c r="D113" s="70" t="s">
        <v>67</v>
      </c>
      <c r="E113" s="102"/>
      <c r="F113" s="103"/>
      <c r="G113" s="104"/>
      <c r="H113" s="105"/>
      <c r="I113" s="103"/>
      <c r="J113" s="122"/>
      <c r="K113" s="123">
        <v>0</v>
      </c>
      <c r="L113" s="107" t="s">
        <v>13</v>
      </c>
      <c r="M113" s="122">
        <v>2</v>
      </c>
      <c r="N113" s="123"/>
      <c r="O113" s="103"/>
      <c r="P113" s="104"/>
      <c r="Q113" s="106"/>
      <c r="R113" s="103"/>
      <c r="S113" s="104"/>
      <c r="T113" s="106"/>
      <c r="U113" s="103"/>
      <c r="V113" s="115"/>
      <c r="W113" s="78"/>
      <c r="X113" s="89"/>
      <c r="Y113" s="92">
        <v>3</v>
      </c>
      <c r="Z113" s="90"/>
      <c r="AA113" s="67"/>
      <c r="AB113" s="110">
        <v>2</v>
      </c>
      <c r="AC113" s="109"/>
    </row>
    <row r="114" spans="1:45" ht="15" customHeight="1" x14ac:dyDescent="0.2">
      <c r="A114" s="121"/>
      <c r="B114" s="480"/>
      <c r="C114" s="357" t="s">
        <v>257</v>
      </c>
      <c r="D114" s="136" t="s">
        <v>32</v>
      </c>
      <c r="E114" s="137"/>
      <c r="F114" s="138"/>
      <c r="G114" s="139"/>
      <c r="H114" s="140"/>
      <c r="I114" s="138"/>
      <c r="J114" s="141"/>
      <c r="K114" s="142">
        <v>2</v>
      </c>
      <c r="L114" s="143" t="s">
        <v>13</v>
      </c>
      <c r="M114" s="141">
        <v>0</v>
      </c>
      <c r="N114" s="142"/>
      <c r="O114" s="138"/>
      <c r="P114" s="139"/>
      <c r="Q114" s="144"/>
      <c r="R114" s="138"/>
      <c r="S114" s="139"/>
      <c r="T114" s="144"/>
      <c r="U114" s="138"/>
      <c r="V114" s="145"/>
      <c r="W114" s="78"/>
      <c r="X114" s="146">
        <v>3</v>
      </c>
      <c r="Y114" s="147"/>
      <c r="Z114" s="148"/>
      <c r="AA114" s="67"/>
      <c r="AB114" s="149">
        <v>2</v>
      </c>
      <c r="AC114" s="150"/>
    </row>
    <row r="115" spans="1:45" ht="15" customHeight="1" x14ac:dyDescent="0.2">
      <c r="A115" s="121"/>
      <c r="B115" s="480"/>
      <c r="C115" s="311" t="s">
        <v>258</v>
      </c>
      <c r="D115" s="70" t="s">
        <v>66</v>
      </c>
      <c r="E115" s="315"/>
      <c r="F115" s="316"/>
      <c r="G115" s="317"/>
      <c r="H115" s="318"/>
      <c r="I115" s="316"/>
      <c r="J115" s="319"/>
      <c r="K115" s="320"/>
      <c r="L115" s="321"/>
      <c r="M115" s="319"/>
      <c r="N115" s="322">
        <v>0</v>
      </c>
      <c r="O115" s="321" t="s">
        <v>13</v>
      </c>
      <c r="P115" s="317">
        <v>5</v>
      </c>
      <c r="Q115" s="323"/>
      <c r="R115" s="316"/>
      <c r="S115" s="317"/>
      <c r="T115" s="323"/>
      <c r="U115" s="316"/>
      <c r="V115" s="324"/>
      <c r="W115" s="78"/>
      <c r="X115" s="89"/>
      <c r="Y115" s="92">
        <v>4</v>
      </c>
      <c r="Z115" s="90"/>
      <c r="AA115" s="67"/>
      <c r="AB115" s="110">
        <v>5</v>
      </c>
      <c r="AC115" s="109"/>
    </row>
    <row r="116" spans="1:45" s="182" customFormat="1" ht="15" customHeight="1" x14ac:dyDescent="0.2">
      <c r="A116" s="428"/>
      <c r="B116" s="481"/>
      <c r="C116" s="484" t="s">
        <v>108</v>
      </c>
      <c r="D116" s="485" t="s">
        <v>156</v>
      </c>
      <c r="E116" s="545">
        <f>SUM(E79:G115)</f>
        <v>4</v>
      </c>
      <c r="F116" s="545"/>
      <c r="G116" s="545"/>
      <c r="H116" s="545">
        <f>SUM(H79:J115)</f>
        <v>16</v>
      </c>
      <c r="I116" s="545"/>
      <c r="J116" s="545"/>
      <c r="K116" s="545">
        <f>SUM(K79:M115)</f>
        <v>31</v>
      </c>
      <c r="L116" s="545"/>
      <c r="M116" s="545"/>
      <c r="N116" s="545">
        <f>SUM(N79:P115)</f>
        <v>24</v>
      </c>
      <c r="O116" s="545"/>
      <c r="P116" s="545"/>
      <c r="Q116" s="545">
        <f>SUM(Q79:S115)</f>
        <v>23</v>
      </c>
      <c r="R116" s="545"/>
      <c r="S116" s="545"/>
      <c r="T116" s="545">
        <f>SUM(T79:V115)</f>
        <v>23</v>
      </c>
      <c r="U116" s="545"/>
      <c r="V116" s="545"/>
      <c r="W116" s="486"/>
      <c r="X116" s="487" t="s">
        <v>24</v>
      </c>
      <c r="Y116" s="488"/>
      <c r="Z116" s="489">
        <f>SUM(E116:V116)</f>
        <v>121</v>
      </c>
      <c r="AA116" s="490"/>
      <c r="AB116" s="491"/>
      <c r="AC116" s="492"/>
    </row>
    <row r="117" spans="1:45" s="182" customFormat="1" ht="15" customHeight="1" x14ac:dyDescent="0.2">
      <c r="A117" s="428"/>
      <c r="B117" s="482"/>
      <c r="C117" s="493"/>
      <c r="D117" s="494" t="s">
        <v>288</v>
      </c>
      <c r="E117" s="539">
        <f>SUMIF(E79:E115,"&gt;=0",$AB79:$AB115)+SUMIF(F79:F115,"X",$AB79:$AB115)</f>
        <v>4</v>
      </c>
      <c r="F117" s="539"/>
      <c r="G117" s="539"/>
      <c r="H117" s="539">
        <f>SUMIF(H79:H115,"&gt;=0",$AB79:$AB115)+SUMIF(I79:I115,"X",$AB79:$AB115)</f>
        <v>17</v>
      </c>
      <c r="I117" s="539"/>
      <c r="J117" s="539"/>
      <c r="K117" s="539">
        <f>SUMIF(K79:K115,"&gt;=0",$AB79:$AB115)+SUMIF(L79:L115,"X",$AB79:$AB115)</f>
        <v>35</v>
      </c>
      <c r="L117" s="539"/>
      <c r="M117" s="539"/>
      <c r="N117" s="539">
        <f>SUMIF(N79:N115,"&gt;=0",$AB79:$AB115)+SUMIF(O79:O115,"X",$AB79:$AB115)</f>
        <v>28</v>
      </c>
      <c r="O117" s="539"/>
      <c r="P117" s="539"/>
      <c r="Q117" s="539">
        <f>SUMIF(Q79:Q115,"&gt;=0",$AB79:$AB115)+SUMIF(R79:R115,"X",$AB79:$AB115)</f>
        <v>26</v>
      </c>
      <c r="R117" s="539"/>
      <c r="S117" s="539"/>
      <c r="T117" s="539">
        <f>SUMIF(T79:T115,"&gt;=0",$AB79:$AB115)+SUMIF(U79:U115,"X",$AB79:$AB115)</f>
        <v>28</v>
      </c>
      <c r="U117" s="539"/>
      <c r="V117" s="539"/>
      <c r="W117" s="488"/>
      <c r="X117" s="488"/>
      <c r="Y117" s="488"/>
      <c r="Z117" s="488"/>
      <c r="AA117" s="488"/>
      <c r="AB117" s="552">
        <f>SUM(AB79:AB115)</f>
        <v>138</v>
      </c>
      <c r="AC117" s="553"/>
    </row>
    <row r="118" spans="1:45" ht="8.1" customHeight="1" x14ac:dyDescent="0.2">
      <c r="A118" s="121"/>
      <c r="B118" s="483"/>
      <c r="C118" s="507"/>
      <c r="D118" s="508"/>
      <c r="E118" s="509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1"/>
      <c r="W118" s="151"/>
      <c r="X118" s="512"/>
      <c r="Y118" s="105"/>
      <c r="Z118" s="444"/>
      <c r="AA118" s="152"/>
      <c r="AB118" s="359"/>
      <c r="AC118" s="120"/>
    </row>
    <row r="119" spans="1:45" ht="15" customHeight="1" x14ac:dyDescent="0.2">
      <c r="A119" s="121"/>
      <c r="B119" s="478"/>
      <c r="C119" s="153" t="s">
        <v>259</v>
      </c>
      <c r="D119" s="154" t="s">
        <v>92</v>
      </c>
      <c r="E119" s="102"/>
      <c r="F119" s="103"/>
      <c r="G119" s="104"/>
      <c r="H119" s="105"/>
      <c r="I119" s="103"/>
      <c r="J119" s="122"/>
      <c r="K119" s="123"/>
      <c r="L119" s="103"/>
      <c r="M119" s="122"/>
      <c r="N119" s="123">
        <v>0</v>
      </c>
      <c r="O119" s="107" t="s">
        <v>13</v>
      </c>
      <c r="P119" s="104">
        <v>1</v>
      </c>
      <c r="Q119" s="106"/>
      <c r="R119" s="103"/>
      <c r="S119" s="104"/>
      <c r="T119" s="106"/>
      <c r="U119" s="103"/>
      <c r="V119" s="115"/>
      <c r="W119" s="78"/>
      <c r="X119" s="89"/>
      <c r="Y119" s="92">
        <v>4</v>
      </c>
      <c r="Z119" s="90"/>
      <c r="AA119" s="67"/>
      <c r="AB119" s="451">
        <v>1</v>
      </c>
      <c r="AC119" s="109"/>
    </row>
    <row r="120" spans="1:45" ht="15" customHeight="1" x14ac:dyDescent="0.2">
      <c r="A120" s="121"/>
      <c r="B120" s="478"/>
      <c r="C120" s="153" t="s">
        <v>260</v>
      </c>
      <c r="D120" s="154" t="s">
        <v>93</v>
      </c>
      <c r="E120" s="102"/>
      <c r="F120" s="103"/>
      <c r="G120" s="104"/>
      <c r="H120" s="105"/>
      <c r="I120" s="103"/>
      <c r="J120" s="122"/>
      <c r="K120" s="123"/>
      <c r="L120" s="103"/>
      <c r="M120" s="122"/>
      <c r="N120" s="123">
        <v>0</v>
      </c>
      <c r="O120" s="107" t="s">
        <v>13</v>
      </c>
      <c r="P120" s="104">
        <v>1</v>
      </c>
      <c r="Q120" s="106"/>
      <c r="R120" s="103"/>
      <c r="S120" s="104"/>
      <c r="T120" s="106"/>
      <c r="U120" s="103"/>
      <c r="V120" s="115"/>
      <c r="W120" s="78"/>
      <c r="X120" s="89"/>
      <c r="Y120" s="92">
        <v>4</v>
      </c>
      <c r="Z120" s="90"/>
      <c r="AA120" s="67"/>
      <c r="AB120" s="451">
        <v>1</v>
      </c>
      <c r="AC120" s="109"/>
    </row>
    <row r="121" spans="1:45" ht="24.95" customHeight="1" x14ac:dyDescent="0.2">
      <c r="A121" s="121"/>
      <c r="B121" s="478"/>
      <c r="C121" s="153" t="s">
        <v>261</v>
      </c>
      <c r="D121" s="155" t="s">
        <v>100</v>
      </c>
      <c r="E121" s="102"/>
      <c r="F121" s="103"/>
      <c r="G121" s="104"/>
      <c r="H121" s="105"/>
      <c r="I121" s="103"/>
      <c r="J121" s="122"/>
      <c r="K121" s="123"/>
      <c r="L121" s="103"/>
      <c r="M121" s="122"/>
      <c r="N121" s="123">
        <v>0</v>
      </c>
      <c r="O121" s="107" t="s">
        <v>13</v>
      </c>
      <c r="P121" s="104">
        <v>2</v>
      </c>
      <c r="Q121" s="106"/>
      <c r="R121" s="103"/>
      <c r="S121" s="104"/>
      <c r="T121" s="106"/>
      <c r="U121" s="103"/>
      <c r="V121" s="115"/>
      <c r="W121" s="78"/>
      <c r="X121" s="89"/>
      <c r="Y121" s="92">
        <v>4</v>
      </c>
      <c r="Z121" s="90"/>
      <c r="AA121" s="67"/>
      <c r="AB121" s="451">
        <v>2</v>
      </c>
      <c r="AC121" s="109"/>
      <c r="AE121" s="528" t="s">
        <v>301</v>
      </c>
      <c r="AF121" s="540" t="s">
        <v>306</v>
      </c>
      <c r="AG121" s="540"/>
      <c r="AH121" s="540"/>
      <c r="AI121" s="540"/>
      <c r="AJ121" s="540"/>
      <c r="AK121" s="540"/>
      <c r="AL121" s="540"/>
      <c r="AM121" s="540"/>
      <c r="AN121" s="540"/>
      <c r="AO121" s="540"/>
      <c r="AP121" s="540"/>
      <c r="AQ121" s="540"/>
      <c r="AR121" s="540"/>
      <c r="AS121" s="540"/>
    </row>
    <row r="122" spans="1:45" ht="15" customHeight="1" x14ac:dyDescent="0.2">
      <c r="A122" s="121"/>
      <c r="B122" s="478"/>
      <c r="C122" s="153" t="s">
        <v>262</v>
      </c>
      <c r="D122" s="154" t="s">
        <v>94</v>
      </c>
      <c r="E122" s="102"/>
      <c r="F122" s="103"/>
      <c r="G122" s="104"/>
      <c r="H122" s="105"/>
      <c r="I122" s="103"/>
      <c r="J122" s="122"/>
      <c r="K122" s="123"/>
      <c r="L122" s="103"/>
      <c r="M122" s="122"/>
      <c r="N122" s="123">
        <v>0</v>
      </c>
      <c r="O122" s="107" t="s">
        <v>13</v>
      </c>
      <c r="P122" s="104">
        <v>2</v>
      </c>
      <c r="Q122" s="106"/>
      <c r="R122" s="103"/>
      <c r="S122" s="104"/>
      <c r="T122" s="106"/>
      <c r="U122" s="103"/>
      <c r="V122" s="115"/>
      <c r="W122" s="78"/>
      <c r="X122" s="89"/>
      <c r="Y122" s="92">
        <v>4</v>
      </c>
      <c r="Z122" s="90"/>
      <c r="AA122" s="67"/>
      <c r="AB122" s="451">
        <v>2</v>
      </c>
      <c r="AC122" s="109"/>
    </row>
    <row r="123" spans="1:45" ht="24.95" customHeight="1" x14ac:dyDescent="0.2">
      <c r="A123" s="121"/>
      <c r="B123" s="478"/>
      <c r="C123" s="153" t="s">
        <v>263</v>
      </c>
      <c r="D123" s="154" t="s">
        <v>95</v>
      </c>
      <c r="E123" s="102"/>
      <c r="F123" s="103"/>
      <c r="G123" s="104"/>
      <c r="H123" s="105"/>
      <c r="I123" s="103"/>
      <c r="J123" s="122"/>
      <c r="K123" s="123"/>
      <c r="L123" s="103"/>
      <c r="M123" s="122"/>
      <c r="N123" s="123"/>
      <c r="O123" s="103"/>
      <c r="P123" s="104"/>
      <c r="Q123" s="106">
        <v>0</v>
      </c>
      <c r="R123" s="107" t="s">
        <v>13</v>
      </c>
      <c r="S123" s="104">
        <v>1</v>
      </c>
      <c r="T123" s="106"/>
      <c r="U123" s="103"/>
      <c r="V123" s="115"/>
      <c r="W123" s="78"/>
      <c r="X123" s="89"/>
      <c r="Y123" s="92">
        <v>5</v>
      </c>
      <c r="Z123" s="90"/>
      <c r="AA123" s="67"/>
      <c r="AB123" s="451">
        <v>1</v>
      </c>
      <c r="AC123" s="109"/>
      <c r="AE123" s="528" t="s">
        <v>302</v>
      </c>
      <c r="AF123" s="540" t="s">
        <v>307</v>
      </c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540"/>
    </row>
    <row r="124" spans="1:45" ht="15" customHeight="1" x14ac:dyDescent="0.2">
      <c r="A124" s="121"/>
      <c r="B124" s="478"/>
      <c r="C124" s="153" t="s">
        <v>264</v>
      </c>
      <c r="D124" s="154" t="s">
        <v>96</v>
      </c>
      <c r="E124" s="102"/>
      <c r="F124" s="103"/>
      <c r="G124" s="104"/>
      <c r="H124" s="105"/>
      <c r="I124" s="103"/>
      <c r="J124" s="122"/>
      <c r="K124" s="123"/>
      <c r="L124" s="103"/>
      <c r="M124" s="122"/>
      <c r="N124" s="123"/>
      <c r="O124" s="103"/>
      <c r="P124" s="104"/>
      <c r="Q124" s="106">
        <v>0</v>
      </c>
      <c r="R124" s="107" t="s">
        <v>13</v>
      </c>
      <c r="S124" s="104">
        <v>2</v>
      </c>
      <c r="T124" s="106"/>
      <c r="U124" s="103"/>
      <c r="V124" s="115"/>
      <c r="W124" s="78"/>
      <c r="X124" s="89"/>
      <c r="Y124" s="92">
        <v>5</v>
      </c>
      <c r="Z124" s="90"/>
      <c r="AA124" s="67"/>
      <c r="AB124" s="451">
        <v>2</v>
      </c>
      <c r="AC124" s="109"/>
    </row>
    <row r="125" spans="1:45" ht="15" customHeight="1" x14ac:dyDescent="0.2">
      <c r="A125" s="121"/>
      <c r="B125" s="478"/>
      <c r="C125" s="153" t="s">
        <v>265</v>
      </c>
      <c r="D125" s="154" t="s">
        <v>97</v>
      </c>
      <c r="E125" s="102"/>
      <c r="F125" s="103"/>
      <c r="G125" s="104"/>
      <c r="H125" s="105"/>
      <c r="I125" s="103"/>
      <c r="J125" s="122"/>
      <c r="K125" s="123"/>
      <c r="L125" s="103"/>
      <c r="M125" s="122"/>
      <c r="N125" s="123"/>
      <c r="O125" s="103"/>
      <c r="P125" s="104"/>
      <c r="Q125" s="106"/>
      <c r="R125" s="103"/>
      <c r="S125" s="104"/>
      <c r="T125" s="106">
        <v>0</v>
      </c>
      <c r="U125" s="107" t="s">
        <v>13</v>
      </c>
      <c r="V125" s="115">
        <v>1</v>
      </c>
      <c r="W125" s="78"/>
      <c r="X125" s="89"/>
      <c r="Y125" s="92">
        <v>6</v>
      </c>
      <c r="Z125" s="90"/>
      <c r="AA125" s="67"/>
      <c r="AB125" s="451">
        <v>1</v>
      </c>
      <c r="AC125" s="109"/>
    </row>
    <row r="126" spans="1:45" ht="24.95" customHeight="1" x14ac:dyDescent="0.2">
      <c r="A126" s="121"/>
      <c r="B126" s="478"/>
      <c r="C126" s="153" t="s">
        <v>266</v>
      </c>
      <c r="D126" s="154" t="s">
        <v>98</v>
      </c>
      <c r="E126" s="102"/>
      <c r="F126" s="103"/>
      <c r="G126" s="104"/>
      <c r="H126" s="105"/>
      <c r="I126" s="103"/>
      <c r="J126" s="122"/>
      <c r="K126" s="123"/>
      <c r="L126" s="103"/>
      <c r="M126" s="122"/>
      <c r="N126" s="123"/>
      <c r="O126" s="103"/>
      <c r="P126" s="104"/>
      <c r="Q126" s="106"/>
      <c r="R126" s="103"/>
      <c r="S126" s="104"/>
      <c r="T126" s="106">
        <v>0</v>
      </c>
      <c r="U126" s="107" t="s">
        <v>13</v>
      </c>
      <c r="V126" s="115">
        <v>1</v>
      </c>
      <c r="W126" s="78"/>
      <c r="X126" s="89"/>
      <c r="Y126" s="92">
        <v>6</v>
      </c>
      <c r="Z126" s="90"/>
      <c r="AA126" s="67"/>
      <c r="AB126" s="451">
        <v>1</v>
      </c>
      <c r="AC126" s="109"/>
      <c r="AE126" s="528" t="s">
        <v>302</v>
      </c>
      <c r="AF126" s="540" t="s">
        <v>305</v>
      </c>
      <c r="AG126" s="540"/>
      <c r="AH126" s="540"/>
      <c r="AI126" s="540"/>
      <c r="AJ126" s="540"/>
      <c r="AK126" s="540"/>
      <c r="AL126" s="540"/>
      <c r="AM126" s="540"/>
      <c r="AN126" s="540"/>
      <c r="AO126" s="540"/>
      <c r="AP126" s="540"/>
      <c r="AQ126" s="540"/>
      <c r="AR126" s="540"/>
      <c r="AS126" s="540"/>
    </row>
    <row r="127" spans="1:45" ht="24.95" customHeight="1" x14ac:dyDescent="0.2">
      <c r="A127" s="121"/>
      <c r="B127" s="478"/>
      <c r="C127" s="153" t="s">
        <v>267</v>
      </c>
      <c r="D127" s="155" t="s">
        <v>102</v>
      </c>
      <c r="E127" s="102"/>
      <c r="F127" s="103"/>
      <c r="G127" s="104"/>
      <c r="H127" s="105"/>
      <c r="I127" s="103"/>
      <c r="J127" s="122"/>
      <c r="K127" s="123"/>
      <c r="L127" s="103"/>
      <c r="M127" s="122"/>
      <c r="N127" s="123"/>
      <c r="O127" s="103"/>
      <c r="P127" s="104"/>
      <c r="Q127" s="106"/>
      <c r="R127" s="103"/>
      <c r="S127" s="104"/>
      <c r="T127" s="106">
        <v>0</v>
      </c>
      <c r="U127" s="107" t="s">
        <v>13</v>
      </c>
      <c r="V127" s="115">
        <v>2</v>
      </c>
      <c r="W127" s="78"/>
      <c r="X127" s="89"/>
      <c r="Y127" s="92">
        <v>6</v>
      </c>
      <c r="Z127" s="90"/>
      <c r="AA127" s="67"/>
      <c r="AB127" s="451">
        <v>2</v>
      </c>
      <c r="AC127" s="109"/>
    </row>
    <row r="128" spans="1:45" ht="15" customHeight="1" x14ac:dyDescent="0.2">
      <c r="A128" s="121"/>
      <c r="B128" s="478"/>
      <c r="C128" s="153" t="s">
        <v>268</v>
      </c>
      <c r="D128" s="154" t="s">
        <v>99</v>
      </c>
      <c r="E128" s="102"/>
      <c r="F128" s="103"/>
      <c r="G128" s="104"/>
      <c r="H128" s="105"/>
      <c r="I128" s="103"/>
      <c r="J128" s="122"/>
      <c r="K128" s="123"/>
      <c r="L128" s="103"/>
      <c r="M128" s="122"/>
      <c r="N128" s="123"/>
      <c r="O128" s="103"/>
      <c r="P128" s="104"/>
      <c r="Q128" s="106"/>
      <c r="R128" s="103"/>
      <c r="S128" s="104"/>
      <c r="T128" s="106">
        <v>0</v>
      </c>
      <c r="U128" s="107" t="s">
        <v>13</v>
      </c>
      <c r="V128" s="115">
        <v>2</v>
      </c>
      <c r="W128" s="78"/>
      <c r="X128" s="89"/>
      <c r="Y128" s="92">
        <v>6</v>
      </c>
      <c r="Z128" s="90"/>
      <c r="AA128" s="67"/>
      <c r="AB128" s="451">
        <v>2</v>
      </c>
      <c r="AC128" s="109"/>
    </row>
    <row r="129" spans="1:45" ht="24.95" customHeight="1" x14ac:dyDescent="0.2">
      <c r="A129" s="121"/>
      <c r="B129" s="478"/>
      <c r="C129" s="153" t="s">
        <v>269</v>
      </c>
      <c r="D129" s="154" t="s">
        <v>105</v>
      </c>
      <c r="E129" s="102"/>
      <c r="F129" s="103"/>
      <c r="G129" s="104"/>
      <c r="H129" s="105"/>
      <c r="I129" s="103"/>
      <c r="J129" s="122"/>
      <c r="K129" s="123"/>
      <c r="L129" s="107"/>
      <c r="M129" s="124"/>
      <c r="N129" s="123"/>
      <c r="O129" s="103"/>
      <c r="P129" s="104"/>
      <c r="Q129" s="125"/>
      <c r="R129" s="103"/>
      <c r="S129" s="104"/>
      <c r="T129" s="106">
        <v>0</v>
      </c>
      <c r="U129" s="107" t="s">
        <v>13</v>
      </c>
      <c r="V129" s="115">
        <v>2</v>
      </c>
      <c r="W129" s="78"/>
      <c r="X129" s="89"/>
      <c r="Y129" s="92">
        <v>6</v>
      </c>
      <c r="Z129" s="90"/>
      <c r="AA129" s="67"/>
      <c r="AB129" s="451">
        <v>2</v>
      </c>
      <c r="AC129" s="109"/>
      <c r="AE129" s="528" t="s">
        <v>302</v>
      </c>
      <c r="AF129" s="540" t="s">
        <v>304</v>
      </c>
      <c r="AG129" s="540"/>
      <c r="AH129" s="540"/>
      <c r="AI129" s="540"/>
      <c r="AJ129" s="540"/>
      <c r="AK129" s="540"/>
      <c r="AL129" s="540"/>
      <c r="AM129" s="540"/>
      <c r="AN129" s="540"/>
      <c r="AO129" s="540"/>
      <c r="AP129" s="540"/>
      <c r="AQ129" s="540"/>
      <c r="AR129" s="540"/>
      <c r="AS129" s="540"/>
    </row>
    <row r="130" spans="1:45" ht="24.95" customHeight="1" x14ac:dyDescent="0.2">
      <c r="A130" s="121"/>
      <c r="B130" s="478"/>
      <c r="C130" s="358" t="s">
        <v>270</v>
      </c>
      <c r="D130" s="155" t="s">
        <v>101</v>
      </c>
      <c r="E130" s="44"/>
      <c r="F130" s="41"/>
      <c r="G130" s="156"/>
      <c r="H130" s="40"/>
      <c r="I130" s="41"/>
      <c r="J130" s="42"/>
      <c r="K130" s="157"/>
      <c r="L130" s="41"/>
      <c r="M130" s="42"/>
      <c r="N130" s="157"/>
      <c r="O130" s="41"/>
      <c r="P130" s="156"/>
      <c r="Q130" s="44"/>
      <c r="R130" s="41"/>
      <c r="S130" s="156"/>
      <c r="T130" s="44">
        <v>0</v>
      </c>
      <c r="U130" s="158" t="s">
        <v>13</v>
      </c>
      <c r="V130" s="45">
        <v>1</v>
      </c>
      <c r="W130" s="78"/>
      <c r="X130" s="89"/>
      <c r="Y130" s="92">
        <v>6</v>
      </c>
      <c r="Z130" s="90"/>
      <c r="AA130" s="67"/>
      <c r="AB130" s="452">
        <v>1</v>
      </c>
      <c r="AC130" s="150"/>
    </row>
    <row r="131" spans="1:45" ht="15" customHeight="1" x14ac:dyDescent="0.2">
      <c r="A131" s="121"/>
      <c r="B131" s="558" t="s">
        <v>108</v>
      </c>
      <c r="C131" s="559"/>
      <c r="D131" s="495" t="s">
        <v>158</v>
      </c>
      <c r="E131" s="550"/>
      <c r="F131" s="550"/>
      <c r="G131" s="550"/>
      <c r="H131" s="550"/>
      <c r="I131" s="550"/>
      <c r="J131" s="550"/>
      <c r="K131" s="550"/>
      <c r="L131" s="550"/>
      <c r="M131" s="550"/>
      <c r="N131" s="550">
        <f>SUM(N119:P130)</f>
        <v>6</v>
      </c>
      <c r="O131" s="550"/>
      <c r="P131" s="550"/>
      <c r="Q131" s="550">
        <f>SUM(Q119:S130)</f>
        <v>3</v>
      </c>
      <c r="R131" s="550"/>
      <c r="S131" s="550"/>
      <c r="T131" s="550">
        <f>SUM(T119:V130)</f>
        <v>9</v>
      </c>
      <c r="U131" s="550"/>
      <c r="V131" s="550"/>
      <c r="W131" s="488"/>
      <c r="X131" s="487" t="s">
        <v>24</v>
      </c>
      <c r="Y131" s="496"/>
      <c r="Z131" s="497">
        <f>SUM(E131:V131)</f>
        <v>18</v>
      </c>
      <c r="AA131" s="498"/>
      <c r="AB131" s="499"/>
      <c r="AC131" s="465"/>
    </row>
    <row r="132" spans="1:45" ht="20.100000000000001" customHeight="1" thickBot="1" x14ac:dyDescent="0.25">
      <c r="A132" s="121"/>
      <c r="B132" s="500"/>
      <c r="C132" s="501"/>
      <c r="D132" s="502" t="s">
        <v>289</v>
      </c>
      <c r="E132" s="549"/>
      <c r="F132" s="549"/>
      <c r="G132" s="549"/>
      <c r="H132" s="549"/>
      <c r="I132" s="549"/>
      <c r="J132" s="549"/>
      <c r="K132" s="549"/>
      <c r="L132" s="549"/>
      <c r="M132" s="549"/>
      <c r="N132" s="549">
        <f ca="1">SUMIF(N119:P130,"&gt;=0",$AB119:$AB130)</f>
        <v>6</v>
      </c>
      <c r="O132" s="549"/>
      <c r="P132" s="549"/>
      <c r="Q132" s="549">
        <f ca="1">SUMIF(Q119:S130,"&gt;=0",$AB119:$AB130)</f>
        <v>3</v>
      </c>
      <c r="R132" s="549"/>
      <c r="S132" s="549"/>
      <c r="T132" s="549">
        <f ca="1">SUMIF(T119:V130,"&gt;=0",$AB119:$AB130)</f>
        <v>9</v>
      </c>
      <c r="U132" s="549"/>
      <c r="V132" s="549"/>
      <c r="W132" s="503"/>
      <c r="X132" s="504" t="s">
        <v>159</v>
      </c>
      <c r="Y132" s="505"/>
      <c r="Z132" s="505"/>
      <c r="AA132" s="506"/>
      <c r="AB132" s="554">
        <f>SUM(AB119:AB130)</f>
        <v>18</v>
      </c>
      <c r="AC132" s="555"/>
    </row>
    <row r="133" spans="1:45" ht="34.5" customHeight="1" thickTop="1" thickBot="1" x14ac:dyDescent="0.25">
      <c r="A133" s="556" t="s">
        <v>107</v>
      </c>
      <c r="B133" s="557"/>
      <c r="C133" s="557"/>
      <c r="D133" s="159" t="s">
        <v>155</v>
      </c>
      <c r="E133" s="579" t="s">
        <v>154</v>
      </c>
      <c r="F133" s="580"/>
      <c r="G133" s="580"/>
      <c r="H133" s="580"/>
      <c r="I133" s="580"/>
      <c r="J133" s="580"/>
      <c r="K133" s="580"/>
      <c r="L133" s="580"/>
      <c r="M133" s="580"/>
      <c r="N133" s="580"/>
      <c r="O133" s="580"/>
      <c r="P133" s="580"/>
      <c r="Q133" s="580"/>
      <c r="R133" s="580"/>
      <c r="S133" s="580"/>
      <c r="T133" s="580"/>
      <c r="U133" s="580"/>
      <c r="V133" s="580"/>
      <c r="W133" s="580"/>
      <c r="X133" s="580"/>
      <c r="Y133" s="580"/>
      <c r="Z133" s="581"/>
      <c r="AA133" s="353"/>
      <c r="AB133" s="536">
        <v>60</v>
      </c>
      <c r="AC133" s="537"/>
    </row>
    <row r="134" spans="1:45" ht="15" customHeight="1" thickTop="1" x14ac:dyDescent="0.2">
      <c r="A134" s="354"/>
      <c r="B134" s="160"/>
      <c r="C134" s="161" t="s">
        <v>279</v>
      </c>
      <c r="D134" s="162" t="s">
        <v>68</v>
      </c>
      <c r="E134" s="163"/>
      <c r="F134" s="76"/>
      <c r="G134" s="164"/>
      <c r="H134" s="165"/>
      <c r="I134" s="76"/>
      <c r="J134" s="166"/>
      <c r="K134" s="167"/>
      <c r="L134" s="76"/>
      <c r="M134" s="164"/>
      <c r="N134" s="165"/>
      <c r="O134" s="76"/>
      <c r="P134" s="166"/>
      <c r="Q134" s="568"/>
      <c r="R134" s="569"/>
      <c r="S134" s="570"/>
      <c r="T134" s="168"/>
      <c r="U134" s="76"/>
      <c r="V134" s="51"/>
      <c r="W134" s="119"/>
      <c r="X134" s="169"/>
      <c r="Y134" s="98">
        <v>5</v>
      </c>
      <c r="Z134" s="170"/>
      <c r="AA134" s="119"/>
      <c r="AB134" s="412">
        <v>3</v>
      </c>
      <c r="AC134" s="413"/>
    </row>
    <row r="135" spans="1:45" ht="15" customHeight="1" thickBot="1" x14ac:dyDescent="0.25">
      <c r="A135" s="7"/>
      <c r="B135" s="171"/>
      <c r="C135" s="72" t="s">
        <v>280</v>
      </c>
      <c r="D135" s="172" t="s">
        <v>69</v>
      </c>
      <c r="E135" s="173"/>
      <c r="F135" s="73"/>
      <c r="G135" s="174"/>
      <c r="H135" s="175"/>
      <c r="I135" s="73"/>
      <c r="J135" s="176"/>
      <c r="K135" s="177"/>
      <c r="L135" s="73"/>
      <c r="M135" s="174"/>
      <c r="N135" s="175"/>
      <c r="O135" s="73"/>
      <c r="P135" s="176"/>
      <c r="Q135" s="173"/>
      <c r="R135" s="73"/>
      <c r="S135" s="174"/>
      <c r="T135" s="576"/>
      <c r="U135" s="577"/>
      <c r="V135" s="578"/>
      <c r="W135" s="178"/>
      <c r="X135" s="179"/>
      <c r="Y135" s="117">
        <v>6</v>
      </c>
      <c r="Z135" s="180"/>
      <c r="AA135" s="178"/>
      <c r="AB135" s="414">
        <v>7</v>
      </c>
      <c r="AC135" s="415"/>
    </row>
    <row r="136" spans="1:45" ht="24.95" customHeight="1" thickTop="1" thickBot="1" x14ac:dyDescent="0.25">
      <c r="A136" s="18"/>
      <c r="B136" s="355"/>
      <c r="C136" s="356"/>
      <c r="D136" s="438" t="s">
        <v>157</v>
      </c>
      <c r="E136" s="538">
        <f>SUM(E68,E77)</f>
        <v>27</v>
      </c>
      <c r="F136" s="538"/>
      <c r="G136" s="538"/>
      <c r="H136" s="538">
        <f>SUM(H68,H77)</f>
        <v>27</v>
      </c>
      <c r="I136" s="538"/>
      <c r="J136" s="538"/>
      <c r="K136" s="538">
        <f>SUM(K68,K77)+10</f>
        <v>32</v>
      </c>
      <c r="L136" s="538"/>
      <c r="M136" s="538"/>
      <c r="N136" s="538">
        <f>SUM(N68,N77)+10</f>
        <v>32</v>
      </c>
      <c r="O136" s="538"/>
      <c r="P136" s="538"/>
      <c r="Q136" s="538">
        <f>SUM(Q68,Q77,AB134)+10</f>
        <v>32</v>
      </c>
      <c r="R136" s="538"/>
      <c r="S136" s="538"/>
      <c r="T136" s="538">
        <f>SUM(T68,T77,AB135)+12</f>
        <v>30</v>
      </c>
      <c r="U136" s="538"/>
      <c r="V136" s="538"/>
      <c r="W136" s="26"/>
      <c r="X136" s="571" t="s">
        <v>24</v>
      </c>
      <c r="Y136" s="572"/>
      <c r="Z136" s="572"/>
      <c r="AA136" s="572"/>
      <c r="AB136" s="531">
        <f>SUM(E136:V136)</f>
        <v>180</v>
      </c>
      <c r="AC136" s="532"/>
    </row>
    <row r="137" spans="1:45" ht="24.95" customHeight="1" thickTop="1" x14ac:dyDescent="0.2"/>
    <row r="138" spans="1:45" ht="24.95" customHeight="1" x14ac:dyDescent="0.2">
      <c r="C138" s="525" t="s">
        <v>123</v>
      </c>
      <c r="D138" s="573" t="s">
        <v>161</v>
      </c>
      <c r="E138" s="574"/>
      <c r="F138" s="574"/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5"/>
    </row>
    <row r="139" spans="1:45" ht="39.950000000000003" customHeight="1" x14ac:dyDescent="0.2">
      <c r="C139" s="525" t="s">
        <v>124</v>
      </c>
      <c r="D139" s="533" t="s">
        <v>292</v>
      </c>
      <c r="E139" s="534"/>
      <c r="F139" s="534"/>
      <c r="G139" s="534"/>
      <c r="H139" s="534"/>
      <c r="I139" s="534"/>
      <c r="J139" s="534"/>
      <c r="K139" s="534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34"/>
      <c r="W139" s="534"/>
      <c r="X139" s="534"/>
      <c r="Y139" s="534"/>
      <c r="Z139" s="534"/>
      <c r="AA139" s="534"/>
      <c r="AB139" s="534"/>
      <c r="AC139" s="535"/>
      <c r="AE139" s="182" t="s">
        <v>293</v>
      </c>
      <c r="AF139" s="182" t="s">
        <v>294</v>
      </c>
      <c r="AG139" s="526"/>
      <c r="AH139" s="526"/>
      <c r="AI139" s="526"/>
      <c r="AJ139" s="526"/>
      <c r="AK139" s="526"/>
      <c r="AL139" s="526"/>
      <c r="AM139" s="526"/>
      <c r="AN139" s="526"/>
    </row>
    <row r="140" spans="1:45" ht="30" customHeight="1" x14ac:dyDescent="0.2">
      <c r="C140" s="525" t="s">
        <v>160</v>
      </c>
      <c r="D140" s="533" t="s">
        <v>300</v>
      </c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  <c r="AA140" s="533"/>
      <c r="AB140" s="533"/>
      <c r="AC140" s="584"/>
      <c r="AE140" s="182" t="s">
        <v>293</v>
      </c>
      <c r="AF140" s="182" t="s">
        <v>299</v>
      </c>
    </row>
    <row r="141" spans="1:45" ht="15" customHeight="1" x14ac:dyDescent="0.2">
      <c r="C141" s="185" t="s">
        <v>281</v>
      </c>
      <c r="D141" s="529" t="s">
        <v>282</v>
      </c>
      <c r="E141" s="529"/>
      <c r="F141" s="529"/>
      <c r="G141" s="529"/>
      <c r="H141" s="529"/>
      <c r="I141" s="529"/>
      <c r="J141" s="529"/>
      <c r="K141" s="529"/>
      <c r="L141" s="529"/>
      <c r="M141" s="529"/>
      <c r="N141" s="529"/>
      <c r="O141" s="529"/>
      <c r="P141" s="529"/>
      <c r="Q141" s="529"/>
      <c r="R141" s="529"/>
      <c r="S141" s="529"/>
      <c r="T141" s="529"/>
      <c r="U141" s="529"/>
      <c r="V141" s="529"/>
      <c r="W141" s="529"/>
      <c r="X141" s="529"/>
      <c r="Y141" s="529"/>
      <c r="Z141" s="529"/>
      <c r="AA141" s="529"/>
      <c r="AB141" s="529"/>
      <c r="AC141" s="530"/>
    </row>
    <row r="142" spans="1:45" ht="15" customHeight="1" x14ac:dyDescent="0.2">
      <c r="C142" s="185" t="s">
        <v>70</v>
      </c>
      <c r="D142" s="529" t="s">
        <v>34</v>
      </c>
      <c r="E142" s="529"/>
      <c r="F142" s="529"/>
      <c r="G142" s="529"/>
      <c r="H142" s="529"/>
      <c r="I142" s="529"/>
      <c r="J142" s="529"/>
      <c r="K142" s="529"/>
      <c r="L142" s="529"/>
      <c r="M142" s="529"/>
      <c r="N142" s="529"/>
      <c r="O142" s="529"/>
      <c r="P142" s="529"/>
      <c r="Q142" s="529"/>
      <c r="R142" s="529"/>
      <c r="S142" s="529"/>
      <c r="T142" s="529"/>
      <c r="U142" s="529"/>
      <c r="V142" s="529"/>
      <c r="W142" s="529"/>
      <c r="X142" s="529"/>
      <c r="Y142" s="529"/>
      <c r="Z142" s="529"/>
      <c r="AA142" s="529"/>
      <c r="AB142" s="529"/>
      <c r="AC142" s="530"/>
    </row>
    <row r="143" spans="1:45" ht="15" customHeight="1" x14ac:dyDescent="0.2">
      <c r="A143" s="3"/>
      <c r="B143" s="3"/>
      <c r="C143" s="185" t="s">
        <v>71</v>
      </c>
      <c r="D143" s="529" t="s">
        <v>35</v>
      </c>
      <c r="E143" s="529"/>
      <c r="F143" s="529"/>
      <c r="G143" s="529"/>
      <c r="H143" s="529"/>
      <c r="I143" s="529"/>
      <c r="J143" s="529"/>
      <c r="K143" s="529"/>
      <c r="L143" s="529"/>
      <c r="M143" s="529"/>
      <c r="N143" s="529"/>
      <c r="O143" s="529"/>
      <c r="P143" s="529"/>
      <c r="Q143" s="529"/>
      <c r="R143" s="529"/>
      <c r="S143" s="529"/>
      <c r="T143" s="529"/>
      <c r="U143" s="529"/>
      <c r="V143" s="529"/>
      <c r="W143" s="529"/>
      <c r="X143" s="529"/>
      <c r="Y143" s="529"/>
      <c r="Z143" s="529"/>
      <c r="AA143" s="529"/>
      <c r="AB143" s="529"/>
      <c r="AC143" s="530"/>
    </row>
    <row r="144" spans="1:45" ht="15" customHeight="1" x14ac:dyDescent="0.2">
      <c r="A144" s="3"/>
      <c r="B144" s="3"/>
      <c r="C144" s="185" t="s">
        <v>72</v>
      </c>
      <c r="D144" s="529" t="s">
        <v>36</v>
      </c>
      <c r="E144" s="529"/>
      <c r="F144" s="529"/>
      <c r="G144" s="529"/>
      <c r="H144" s="529"/>
      <c r="I144" s="529"/>
      <c r="J144" s="529"/>
      <c r="K144" s="529"/>
      <c r="L144" s="529"/>
      <c r="M144" s="529"/>
      <c r="N144" s="529"/>
      <c r="O144" s="529"/>
      <c r="P144" s="529"/>
      <c r="Q144" s="529"/>
      <c r="R144" s="529"/>
      <c r="S144" s="529"/>
      <c r="T144" s="529"/>
      <c r="U144" s="529"/>
      <c r="V144" s="529"/>
      <c r="W144" s="529"/>
      <c r="X144" s="529"/>
      <c r="Y144" s="529"/>
      <c r="Z144" s="529"/>
      <c r="AA144" s="529"/>
      <c r="AB144" s="529"/>
      <c r="AC144" s="530"/>
    </row>
    <row r="145" spans="1:30" ht="15" customHeight="1" x14ac:dyDescent="0.2">
      <c r="A145" s="3"/>
      <c r="B145" s="3"/>
      <c r="C145" s="185" t="s">
        <v>73</v>
      </c>
      <c r="D145" s="529" t="s">
        <v>37</v>
      </c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30"/>
    </row>
    <row r="146" spans="1:30" ht="15" customHeight="1" x14ac:dyDescent="0.2">
      <c r="A146" s="3"/>
      <c r="B146" s="3"/>
      <c r="C146" s="185" t="s">
        <v>74</v>
      </c>
      <c r="D146" s="529" t="s">
        <v>115</v>
      </c>
      <c r="E146" s="529"/>
      <c r="F146" s="529"/>
      <c r="G146" s="529"/>
      <c r="H146" s="529"/>
      <c r="I146" s="529"/>
      <c r="J146" s="529"/>
      <c r="K146" s="529"/>
      <c r="L146" s="529"/>
      <c r="M146" s="529"/>
      <c r="N146" s="529"/>
      <c r="O146" s="529"/>
      <c r="P146" s="529"/>
      <c r="Q146" s="529"/>
      <c r="R146" s="529"/>
      <c r="S146" s="529"/>
      <c r="T146" s="529"/>
      <c r="U146" s="529"/>
      <c r="V146" s="529"/>
      <c r="W146" s="529"/>
      <c r="X146" s="529"/>
      <c r="Y146" s="529"/>
      <c r="Z146" s="529"/>
      <c r="AA146" s="529"/>
      <c r="AB146" s="529"/>
      <c r="AC146" s="530"/>
    </row>
    <row r="147" spans="1:30" ht="15" customHeight="1" x14ac:dyDescent="0.2">
      <c r="A147" s="3"/>
      <c r="B147" s="3"/>
      <c r="C147" s="186" t="s">
        <v>75</v>
      </c>
      <c r="D147" s="529" t="s">
        <v>116</v>
      </c>
      <c r="E147" s="529"/>
      <c r="F147" s="529"/>
      <c r="G147" s="529"/>
      <c r="H147" s="529"/>
      <c r="I147" s="529"/>
      <c r="J147" s="529"/>
      <c r="K147" s="529"/>
      <c r="L147" s="529"/>
      <c r="M147" s="529"/>
      <c r="N147" s="529"/>
      <c r="O147" s="529"/>
      <c r="P147" s="529"/>
      <c r="Q147" s="529"/>
      <c r="R147" s="529"/>
      <c r="S147" s="529"/>
      <c r="T147" s="529"/>
      <c r="U147" s="529"/>
      <c r="V147" s="529"/>
      <c r="W147" s="529"/>
      <c r="X147" s="529"/>
      <c r="Y147" s="529"/>
      <c r="Z147" s="529"/>
      <c r="AA147" s="529"/>
      <c r="AB147" s="529"/>
      <c r="AC147" s="530"/>
    </row>
    <row r="148" spans="1:30" ht="15" customHeight="1" x14ac:dyDescent="0.2">
      <c r="A148" s="3"/>
      <c r="B148" s="3"/>
      <c r="C148" s="185" t="s">
        <v>76</v>
      </c>
      <c r="D148" s="529" t="s">
        <v>38</v>
      </c>
      <c r="E148" s="529"/>
      <c r="F148" s="529"/>
      <c r="G148" s="529"/>
      <c r="H148" s="529"/>
      <c r="I148" s="529"/>
      <c r="J148" s="529"/>
      <c r="K148" s="529"/>
      <c r="L148" s="529"/>
      <c r="M148" s="529"/>
      <c r="N148" s="529"/>
      <c r="O148" s="529"/>
      <c r="P148" s="529"/>
      <c r="Q148" s="529"/>
      <c r="R148" s="529"/>
      <c r="S148" s="529"/>
      <c r="T148" s="529"/>
      <c r="U148" s="529"/>
      <c r="V148" s="529"/>
      <c r="W148" s="529"/>
      <c r="X148" s="529"/>
      <c r="Y148" s="529"/>
      <c r="Z148" s="529"/>
      <c r="AA148" s="529"/>
      <c r="AB148" s="529"/>
      <c r="AC148" s="530"/>
    </row>
    <row r="149" spans="1:30" ht="15" customHeight="1" x14ac:dyDescent="0.2">
      <c r="A149" s="3"/>
      <c r="B149" s="3"/>
      <c r="C149" s="187" t="s">
        <v>117</v>
      </c>
      <c r="D149" s="529" t="s">
        <v>125</v>
      </c>
      <c r="E149" s="529"/>
      <c r="F149" s="529"/>
      <c r="G149" s="529"/>
      <c r="H149" s="529"/>
      <c r="I149" s="529"/>
      <c r="J149" s="529"/>
      <c r="K149" s="529"/>
      <c r="L149" s="529"/>
      <c r="M149" s="529"/>
      <c r="N149" s="529"/>
      <c r="O149" s="529"/>
      <c r="P149" s="529"/>
      <c r="Q149" s="529"/>
      <c r="R149" s="529"/>
      <c r="S149" s="529"/>
      <c r="T149" s="529"/>
      <c r="U149" s="529"/>
      <c r="V149" s="529"/>
      <c r="W149" s="529"/>
      <c r="X149" s="529"/>
      <c r="Y149" s="529"/>
      <c r="Z149" s="529"/>
      <c r="AA149" s="529"/>
      <c r="AB149" s="529"/>
      <c r="AC149" s="530"/>
      <c r="AD149" s="523" t="s">
        <v>111</v>
      </c>
    </row>
  </sheetData>
  <mergeCells count="162">
    <mergeCell ref="E66:G66"/>
    <mergeCell ref="H66:J66"/>
    <mergeCell ref="K66:M66"/>
    <mergeCell ref="N66:P66"/>
    <mergeCell ref="E68:G68"/>
    <mergeCell ref="AB51:AC51"/>
    <mergeCell ref="N12:P12"/>
    <mergeCell ref="E25:G25"/>
    <mergeCell ref="E50:G50"/>
    <mergeCell ref="T51:V51"/>
    <mergeCell ref="AB12:AC12"/>
    <mergeCell ref="H51:J51"/>
    <mergeCell ref="K51:M51"/>
    <mergeCell ref="T24:V24"/>
    <mergeCell ref="T50:V50"/>
    <mergeCell ref="Q24:S24"/>
    <mergeCell ref="AB24:AC24"/>
    <mergeCell ref="AB50:AC50"/>
    <mergeCell ref="AB25:AC25"/>
    <mergeCell ref="Q50:S50"/>
    <mergeCell ref="N51:P51"/>
    <mergeCell ref="Q12:S12"/>
    <mergeCell ref="T12:V12"/>
    <mergeCell ref="Q25:S25"/>
    <mergeCell ref="T25:V25"/>
    <mergeCell ref="A24:C24"/>
    <mergeCell ref="N11:P11"/>
    <mergeCell ref="H50:J50"/>
    <mergeCell ref="K50:M50"/>
    <mergeCell ref="N50:P50"/>
    <mergeCell ref="H24:J24"/>
    <mergeCell ref="H68:J68"/>
    <mergeCell ref="K68:M68"/>
    <mergeCell ref="N68:P68"/>
    <mergeCell ref="E11:G11"/>
    <mergeCell ref="H11:J11"/>
    <mergeCell ref="K11:M11"/>
    <mergeCell ref="E12:G12"/>
    <mergeCell ref="H12:J12"/>
    <mergeCell ref="K12:M12"/>
    <mergeCell ref="K24:M24"/>
    <mergeCell ref="N67:P67"/>
    <mergeCell ref="A50:C50"/>
    <mergeCell ref="A65:C65"/>
    <mergeCell ref="H25:J25"/>
    <mergeCell ref="K25:M25"/>
    <mergeCell ref="N25:P25"/>
    <mergeCell ref="N24:P24"/>
    <mergeCell ref="E24:G24"/>
    <mergeCell ref="C1:AC1"/>
    <mergeCell ref="C2:AC2"/>
    <mergeCell ref="C4:AC4"/>
    <mergeCell ref="AB11:AC11"/>
    <mergeCell ref="C5:AC5"/>
    <mergeCell ref="AB7:AC7"/>
    <mergeCell ref="AB6:AC6"/>
    <mergeCell ref="X6:Z6"/>
    <mergeCell ref="T11:V11"/>
    <mergeCell ref="E9:G9"/>
    <mergeCell ref="C3:AC3"/>
    <mergeCell ref="T7:V7"/>
    <mergeCell ref="H7:J7"/>
    <mergeCell ref="K7:M7"/>
    <mergeCell ref="N7:P7"/>
    <mergeCell ref="Q7:S7"/>
    <mergeCell ref="E6:V6"/>
    <mergeCell ref="E7:G7"/>
    <mergeCell ref="A11:C11"/>
    <mergeCell ref="H10:J10"/>
    <mergeCell ref="Q11:S11"/>
    <mergeCell ref="AB65:AC65"/>
    <mergeCell ref="D145:AC145"/>
    <mergeCell ref="D142:AC142"/>
    <mergeCell ref="D144:AC144"/>
    <mergeCell ref="AB67:AC67"/>
    <mergeCell ref="H67:J67"/>
    <mergeCell ref="Q134:S134"/>
    <mergeCell ref="K67:M67"/>
    <mergeCell ref="Q67:S67"/>
    <mergeCell ref="Q65:S65"/>
    <mergeCell ref="T65:V65"/>
    <mergeCell ref="X136:AA136"/>
    <mergeCell ref="D138:AC138"/>
    <mergeCell ref="T135:V135"/>
    <mergeCell ref="E133:Z133"/>
    <mergeCell ref="AB77:AC77"/>
    <mergeCell ref="D141:AC141"/>
    <mergeCell ref="D140:AC140"/>
    <mergeCell ref="AB66:AC66"/>
    <mergeCell ref="Q66:S66"/>
    <mergeCell ref="T66:V66"/>
    <mergeCell ref="E136:G136"/>
    <mergeCell ref="H136:J136"/>
    <mergeCell ref="K136:M136"/>
    <mergeCell ref="A133:C133"/>
    <mergeCell ref="B131:C131"/>
    <mergeCell ref="N76:P76"/>
    <mergeCell ref="Q76:S76"/>
    <mergeCell ref="H76:J76"/>
    <mergeCell ref="K76:M76"/>
    <mergeCell ref="Q116:S116"/>
    <mergeCell ref="Q51:S51"/>
    <mergeCell ref="Q117:S117"/>
    <mergeCell ref="Q77:S77"/>
    <mergeCell ref="E132:G132"/>
    <mergeCell ref="H132:J132"/>
    <mergeCell ref="K132:M132"/>
    <mergeCell ref="E65:G65"/>
    <mergeCell ref="H65:J65"/>
    <mergeCell ref="K65:M65"/>
    <mergeCell ref="N65:P65"/>
    <mergeCell ref="K77:M77"/>
    <mergeCell ref="N77:P77"/>
    <mergeCell ref="E116:G116"/>
    <mergeCell ref="H116:J116"/>
    <mergeCell ref="E51:G51"/>
    <mergeCell ref="A67:D67"/>
    <mergeCell ref="E67:G67"/>
    <mergeCell ref="B76:C76"/>
    <mergeCell ref="E76:G76"/>
    <mergeCell ref="T76:V76"/>
    <mergeCell ref="T77:V77"/>
    <mergeCell ref="T116:V116"/>
    <mergeCell ref="T67:V67"/>
    <mergeCell ref="AB68:AC68"/>
    <mergeCell ref="N132:P132"/>
    <mergeCell ref="Q132:S132"/>
    <mergeCell ref="T132:V132"/>
    <mergeCell ref="N131:P131"/>
    <mergeCell ref="Q131:S131"/>
    <mergeCell ref="H131:J131"/>
    <mergeCell ref="K116:M116"/>
    <mergeCell ref="N116:P116"/>
    <mergeCell ref="E77:G77"/>
    <mergeCell ref="H77:J77"/>
    <mergeCell ref="Q68:S68"/>
    <mergeCell ref="T68:V68"/>
    <mergeCell ref="AB117:AC117"/>
    <mergeCell ref="AB132:AC132"/>
    <mergeCell ref="T131:V131"/>
    <mergeCell ref="K131:M131"/>
    <mergeCell ref="E131:G131"/>
    <mergeCell ref="K117:M117"/>
    <mergeCell ref="N117:P117"/>
    <mergeCell ref="T117:V117"/>
    <mergeCell ref="E117:G117"/>
    <mergeCell ref="H117:J117"/>
    <mergeCell ref="AF126:AS126"/>
    <mergeCell ref="AF129:AS129"/>
    <mergeCell ref="AF121:AS121"/>
    <mergeCell ref="AF123:AS123"/>
    <mergeCell ref="D149:AC149"/>
    <mergeCell ref="AB136:AC136"/>
    <mergeCell ref="D139:AC139"/>
    <mergeCell ref="D143:AC143"/>
    <mergeCell ref="D146:AC146"/>
    <mergeCell ref="D148:AC148"/>
    <mergeCell ref="D147:AC147"/>
    <mergeCell ref="AB133:AC133"/>
    <mergeCell ref="N136:P136"/>
    <mergeCell ref="Q136:S136"/>
    <mergeCell ref="T136:V136"/>
  </mergeCells>
  <phoneticPr fontId="1" type="noConversion"/>
  <pageMargins left="0.45" right="0.44" top="0.39" bottom="0.41" header="0.51181102362204722" footer="0.51181102362204722"/>
  <pageSetup scale="90" orientation="landscape" r:id="rId1"/>
  <headerFooter alignWithMargins="0"/>
  <webPublishItems count="1">
    <webPublishItem id="4043" divId="bioBSc_biologus_kredit_2008-09-01_4043" sourceType="range" sourceRef="A1:AC149" destinationFile="D:\www-sites\BTCShonlap\Oktatas\BSc\bioBSc_biologus_kredit_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bioBSc biológus szakirány</vt:lpstr>
    </vt:vector>
  </TitlesOfParts>
  <Company>ELTE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palfia</dc:creator>
  <cp:lastModifiedBy>Tibor</cp:lastModifiedBy>
  <cp:lastPrinted>2009-12-02T12:27:01Z</cp:lastPrinted>
  <dcterms:created xsi:type="dcterms:W3CDTF">2006-07-07T09:19:08Z</dcterms:created>
  <dcterms:modified xsi:type="dcterms:W3CDTF">2013-04-22T09:06:42Z</dcterms:modified>
</cp:coreProperties>
</file>