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<sst xmlns="http://schemas.openxmlformats.org/spreadsheetml/2006/main" count="303" uniqueCount="68">
  <si>
    <t>oktatók</t>
  </si>
  <si>
    <t>kutatók</t>
  </si>
  <si>
    <t>egyéb dolgozók</t>
  </si>
  <si>
    <t>BIOLÓGIA</t>
  </si>
  <si>
    <t>FIZIKA</t>
  </si>
  <si>
    <t>FÖLDRAJZ</t>
  </si>
  <si>
    <t>GEOLÓGIA</t>
  </si>
  <si>
    <t>KÖRNYEZETFIZIKA</t>
  </si>
  <si>
    <t>MATEMATIKA I.</t>
  </si>
  <si>
    <t>MATEMATIKA II.</t>
  </si>
  <si>
    <t xml:space="preserve">KÉMIA </t>
  </si>
  <si>
    <t>DÉKÁNI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</si>
  <si>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</si>
  <si>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</si>
  <si>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</si>
  <si>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</si>
  <si>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</si>
  <si>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</si>
  <si>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</si>
  <si>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</si>
  <si>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</si>
  <si>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65 éves</t>
  </si>
  <si>
    <t>összesen</t>
  </si>
  <si>
    <t>MTA rendes tagja</t>
  </si>
  <si>
    <t>MTA levelező tagja</t>
  </si>
  <si>
    <t>MTA doktora</t>
  </si>
  <si>
    <t>kandidátus</t>
  </si>
  <si>
    <t>PhD</t>
  </si>
  <si>
    <t>KARI KÖNYVTÁR</t>
  </si>
  <si>
    <t>KAR ÖSSZESEN</t>
  </si>
  <si>
    <t xml:space="preserve">teljes </t>
  </si>
  <si>
    <t>rész</t>
  </si>
  <si>
    <t>munkaidős foglalkoztatással</t>
  </si>
  <si>
    <t>EGYÉB OKTATÁSI EGYSÉGEK</t>
  </si>
  <si>
    <t>fő</t>
  </si>
  <si>
    <t>Tudományos fokozattal rendelkező teljes munkaidős oktatók és kutatók</t>
  </si>
  <si>
    <t>Teljes munkaidős oktatók és kutatók korév szerinti megoszlása</t>
  </si>
  <si>
    <t>Professzor Emerítus</t>
  </si>
  <si>
    <t>Teljes munkaidős oktató és kutatók munkakör szerinti megoszlása</t>
  </si>
  <si>
    <t>egyetemi tanár</t>
  </si>
  <si>
    <t>egyetemi docens</t>
  </si>
  <si>
    <t>egyéb oktató</t>
  </si>
  <si>
    <t>egyetemi  adjunktus</t>
  </si>
  <si>
    <t>egyetemi tanársegéd</t>
  </si>
  <si>
    <t>főiskolai tanár</t>
  </si>
  <si>
    <t>főskolai docens</t>
  </si>
  <si>
    <t>főiskolai adjunktus</t>
  </si>
  <si>
    <t>főiskolai tanársegéd</t>
  </si>
  <si>
    <t>összesen:</t>
  </si>
  <si>
    <t>tudományos tanácsadó</t>
  </si>
  <si>
    <t>tudományos főmunkatárs</t>
  </si>
  <si>
    <t>tudományos munkatárs</t>
  </si>
  <si>
    <t>tudományos segédmunkatárs</t>
  </si>
  <si>
    <t>2004.</t>
  </si>
  <si>
    <t>2008.</t>
  </si>
  <si>
    <t>nyelvtanár</t>
  </si>
  <si>
    <t>*ebből  26,82 fő bevételi forráson alkalmazott</t>
  </si>
  <si>
    <t>adjunktus</t>
  </si>
  <si>
    <t>tanársegéd</t>
  </si>
  <si>
    <t>kutatóprofesszor</t>
  </si>
  <si>
    <t>2011.</t>
  </si>
  <si>
    <t>FÖLDRAJZ- ÉS FÖLDTUDOMÁNY</t>
  </si>
  <si>
    <t>MATEMATIKA</t>
  </si>
  <si>
    <t>*ebből   82,1 fő bevételi forráson alkalmazott</t>
  </si>
  <si>
    <t>*ebből   148,48 fő bevételi forráson alkalmazott</t>
  </si>
  <si>
    <t>701,97*</t>
  </si>
  <si>
    <t>754,72*</t>
  </si>
  <si>
    <t>790,18*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</si>
</sst>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workbookViewId="0" topLeftCell="J1">
      <selection activeCell="R40" sqref="R40"/>
    </sheetView>
  </sheetViews>
  <sheetFormatPr defaultColWidth="9.140625" defaultRowHeight="12.75"/>
  <cols>
    <col min="1" max="1" width="6.8515625" style="1" customWidth="1"/>
    <col min="2" max="2" width="7.421875" style="1" customWidth="1"/>
    <col min="3" max="3" width="6.00390625" style="1" customWidth="1"/>
    <col min="4" max="4" width="8.00390625" style="1" customWidth="1"/>
    <col min="5" max="5" width="7.140625" style="1" customWidth="1"/>
    <col min="6" max="6" width="7.7109375" style="1" customWidth="1"/>
    <col min="7" max="7" width="7.140625" style="1" customWidth="1"/>
    <col min="8" max="8" width="7.57421875" style="1" customWidth="1"/>
    <col min="9" max="9" width="23.421875" style="2" customWidth="1"/>
    <col min="10" max="10" width="7.8515625" style="0" customWidth="1"/>
    <col min="11" max="11" width="7.421875" style="1" customWidth="1"/>
    <col min="12" max="12" width="6.57421875" style="1" customWidth="1"/>
    <col min="13" max="13" width="6.7109375" style="1" customWidth="1"/>
    <col min="14" max="14" width="7.00390625" style="0" customWidth="1"/>
    <col min="15" max="15" width="7.57421875" style="0" customWidth="1"/>
    <col min="16" max="16" width="7.00390625" style="0" customWidth="1"/>
    <col min="17" max="17" width="8.140625" style="0" customWidth="1"/>
    <col min="18" max="18" width="25.8515625" style="0" customWidth="1"/>
    <col min="20" max="20" width="9.7109375" style="0" customWidth="1"/>
    <col min="21" max="21" width="8.00390625" style="0" customWidth="1"/>
    <col min="22" max="22" width="8.421875" style="0" customWidth="1"/>
  </cols>
  <sheetData>
    <row r="1" spans="1:26" ht="15">
      <c r="A1" s="44" t="s">
        <v>53</v>
      </c>
      <c r="B1" s="44"/>
      <c r="C1" s="44"/>
      <c r="D1" s="44"/>
      <c r="E1" s="44"/>
      <c r="F1" s="44"/>
      <c r="G1" s="44"/>
      <c r="H1" s="44"/>
      <c r="J1" s="44" t="s">
        <v>54</v>
      </c>
      <c r="K1" s="44"/>
      <c r="L1" s="44"/>
      <c r="M1" s="44"/>
      <c r="N1" s="44"/>
      <c r="O1" s="44"/>
      <c r="P1" s="44"/>
      <c r="Q1" s="44"/>
      <c r="R1" s="2"/>
      <c r="S1" s="44" t="s">
        <v>60</v>
      </c>
      <c r="T1" s="44"/>
      <c r="U1" s="44"/>
      <c r="V1" s="44"/>
      <c r="W1" s="44"/>
      <c r="X1" s="44"/>
      <c r="Y1" s="44"/>
      <c r="Z1" s="44"/>
    </row>
    <row r="2" spans="1:26" s="11" customFormat="1" ht="12.75">
      <c r="A2" s="46" t="s">
        <v>0</v>
      </c>
      <c r="B2" s="46"/>
      <c r="C2" s="46" t="s">
        <v>1</v>
      </c>
      <c r="D2" s="46"/>
      <c r="E2" s="46" t="s">
        <v>2</v>
      </c>
      <c r="F2" s="46"/>
      <c r="G2" s="46" t="s">
        <v>22</v>
      </c>
      <c r="H2" s="46"/>
      <c r="I2" s="7"/>
      <c r="J2" s="46" t="s">
        <v>0</v>
      </c>
      <c r="K2" s="46"/>
      <c r="L2" s="46" t="s">
        <v>1</v>
      </c>
      <c r="M2" s="46"/>
      <c r="N2" s="46" t="s">
        <v>2</v>
      </c>
      <c r="O2" s="46"/>
      <c r="P2" s="46" t="s">
        <v>22</v>
      </c>
      <c r="Q2" s="46"/>
      <c r="R2" s="7"/>
      <c r="S2" s="46" t="s">
        <v>0</v>
      </c>
      <c r="T2" s="46"/>
      <c r="U2" s="46" t="s">
        <v>1</v>
      </c>
      <c r="V2" s="46"/>
      <c r="W2" s="46" t="s">
        <v>2</v>
      </c>
      <c r="X2" s="46"/>
      <c r="Y2" s="46" t="s">
        <v>22</v>
      </c>
      <c r="Z2" s="46"/>
    </row>
    <row r="3" spans="1:26" s="2" customFormat="1" ht="11.25">
      <c r="A3" s="2" t="s">
        <v>30</v>
      </c>
      <c r="B3" s="2" t="s">
        <v>31</v>
      </c>
      <c r="C3" s="2" t="s">
        <v>30</v>
      </c>
      <c r="D3" s="2" t="s">
        <v>31</v>
      </c>
      <c r="E3" s="2" t="s">
        <v>30</v>
      </c>
      <c r="F3" s="2" t="s">
        <v>31</v>
      </c>
      <c r="G3" s="2" t="s">
        <v>30</v>
      </c>
      <c r="H3" s="2" t="s">
        <v>31</v>
      </c>
      <c r="J3" s="2" t="s">
        <v>30</v>
      </c>
      <c r="K3" s="2" t="s">
        <v>31</v>
      </c>
      <c r="L3" s="2" t="s">
        <v>30</v>
      </c>
      <c r="M3" s="2" t="s">
        <v>31</v>
      </c>
      <c r="N3" s="2" t="s">
        <v>30</v>
      </c>
      <c r="O3" s="2" t="s">
        <v>31</v>
      </c>
      <c r="P3" s="2" t="s">
        <v>30</v>
      </c>
      <c r="Q3" s="2" t="s">
        <v>31</v>
      </c>
      <c r="S3" s="2" t="s">
        <v>30</v>
      </c>
      <c r="T3" s="2" t="s">
        <v>31</v>
      </c>
      <c r="U3" s="2" t="s">
        <v>30</v>
      </c>
      <c r="V3" s="2" t="s">
        <v>31</v>
      </c>
      <c r="W3" s="2" t="s">
        <v>30</v>
      </c>
      <c r="X3" s="2" t="s">
        <v>31</v>
      </c>
      <c r="Y3" s="2" t="s">
        <v>30</v>
      </c>
      <c r="Z3" s="2" t="s">
        <v>31</v>
      </c>
    </row>
    <row r="4" spans="1:26" s="2" customFormat="1" ht="11.25">
      <c r="A4" s="41" t="s">
        <v>32</v>
      </c>
      <c r="B4" s="41"/>
      <c r="C4" s="41"/>
      <c r="D4" s="41"/>
      <c r="E4" s="41"/>
      <c r="F4" s="41"/>
      <c r="G4" s="41"/>
      <c r="H4" s="41"/>
      <c r="J4" s="41" t="s">
        <v>32</v>
      </c>
      <c r="K4" s="41"/>
      <c r="L4" s="41"/>
      <c r="M4" s="41"/>
      <c r="N4" s="41"/>
      <c r="O4" s="41"/>
      <c r="P4" s="41"/>
      <c r="Q4" s="41"/>
      <c r="S4" s="41" t="s">
        <v>32</v>
      </c>
      <c r="T4" s="41"/>
      <c r="U4" s="41"/>
      <c r="V4" s="41"/>
      <c r="W4" s="41"/>
      <c r="X4" s="41"/>
      <c r="Y4" s="41"/>
      <c r="Z4" s="41"/>
    </row>
    <row r="5" spans="18:22" ht="12.75">
      <c r="R5" s="2"/>
      <c r="T5" s="1"/>
      <c r="U5" s="1"/>
      <c r="V5" s="1"/>
    </row>
    <row r="6" spans="1:26" ht="12.75">
      <c r="A6" s="3">
        <v>91</v>
      </c>
      <c r="B6" s="6">
        <v>2.77</v>
      </c>
      <c r="C6" s="3">
        <v>18</v>
      </c>
      <c r="D6" s="6">
        <v>1.86</v>
      </c>
      <c r="E6" s="3">
        <v>54</v>
      </c>
      <c r="F6" s="6">
        <v>7.12</v>
      </c>
      <c r="G6" s="3">
        <f>A6+C6+E6</f>
        <v>163</v>
      </c>
      <c r="H6" s="6">
        <f>B6+D6+F6</f>
        <v>11.75</v>
      </c>
      <c r="I6" s="7" t="s">
        <v>3</v>
      </c>
      <c r="J6" s="3">
        <v>97</v>
      </c>
      <c r="K6" s="6">
        <v>1.89</v>
      </c>
      <c r="L6" s="3">
        <v>27</v>
      </c>
      <c r="M6" s="6">
        <v>1.59</v>
      </c>
      <c r="N6" s="3">
        <v>43</v>
      </c>
      <c r="O6" s="6">
        <v>2.25</v>
      </c>
      <c r="P6" s="3">
        <f>J6+L6+N6</f>
        <v>167</v>
      </c>
      <c r="Q6" s="6">
        <f>K6+M6+O6</f>
        <v>5.73</v>
      </c>
      <c r="R6" s="7" t="s">
        <v>3</v>
      </c>
      <c r="S6" s="3">
        <v>96</v>
      </c>
      <c r="T6" s="6">
        <v>1.84</v>
      </c>
      <c r="U6" s="3">
        <v>49</v>
      </c>
      <c r="V6" s="6">
        <v>1.59</v>
      </c>
      <c r="W6" s="4">
        <v>46</v>
      </c>
      <c r="X6" s="31">
        <v>3.61</v>
      </c>
      <c r="Y6" s="3">
        <f aca="true" t="shared" si="0" ref="Y6:Z8">S6+U6+W6</f>
        <v>191</v>
      </c>
      <c r="Z6" s="6">
        <f t="shared" si="0"/>
        <v>7.04</v>
      </c>
    </row>
    <row r="7" spans="1:26" ht="12.75">
      <c r="A7" s="3">
        <v>72</v>
      </c>
      <c r="B7" s="6">
        <v>4.09</v>
      </c>
      <c r="C7" s="3">
        <v>9</v>
      </c>
      <c r="D7" s="6">
        <v>0.8</v>
      </c>
      <c r="E7" s="3">
        <v>28</v>
      </c>
      <c r="F7" s="6">
        <v>2.5</v>
      </c>
      <c r="G7" s="3">
        <f aca="true" t="shared" si="1" ref="G7:G17">A7+C7+E7</f>
        <v>109</v>
      </c>
      <c r="H7" s="6">
        <f aca="true" t="shared" si="2" ref="H7:H17">B7+D7+F7</f>
        <v>7.39</v>
      </c>
      <c r="I7" s="7" t="s">
        <v>4</v>
      </c>
      <c r="J7" s="3">
        <v>67</v>
      </c>
      <c r="K7" s="6">
        <v>2.43</v>
      </c>
      <c r="L7" s="3">
        <v>12</v>
      </c>
      <c r="M7" s="6">
        <v>0.5</v>
      </c>
      <c r="N7" s="3">
        <v>23</v>
      </c>
      <c r="O7" s="6">
        <v>2.4</v>
      </c>
      <c r="P7" s="3">
        <f aca="true" t="shared" si="3" ref="P7:P16">J7+L7+N7</f>
        <v>102</v>
      </c>
      <c r="Q7" s="6">
        <f aca="true" t="shared" si="4" ref="Q7:Q17">K7+M7+O7</f>
        <v>5.33</v>
      </c>
      <c r="R7" s="7" t="s">
        <v>4</v>
      </c>
      <c r="S7" s="3">
        <v>66</v>
      </c>
      <c r="T7" s="6">
        <v>3.37</v>
      </c>
      <c r="U7" s="3">
        <v>13</v>
      </c>
      <c r="V7" s="6">
        <v>4.5</v>
      </c>
      <c r="W7" s="4">
        <v>27</v>
      </c>
      <c r="X7" s="31">
        <v>3.31</v>
      </c>
      <c r="Y7" s="3">
        <f t="shared" si="0"/>
        <v>106</v>
      </c>
      <c r="Z7" s="6">
        <f t="shared" si="0"/>
        <v>11.18</v>
      </c>
    </row>
    <row r="8" spans="1:26" ht="12.75">
      <c r="A8" s="3">
        <v>34</v>
      </c>
      <c r="B8" s="6">
        <v>0.83</v>
      </c>
      <c r="C8" s="3">
        <v>1</v>
      </c>
      <c r="D8" s="6">
        <v>0</v>
      </c>
      <c r="E8" s="3">
        <v>5</v>
      </c>
      <c r="F8" s="6">
        <v>0.34</v>
      </c>
      <c r="G8" s="3">
        <f t="shared" si="1"/>
        <v>40</v>
      </c>
      <c r="H8" s="6">
        <f t="shared" si="2"/>
        <v>1.17</v>
      </c>
      <c r="I8" s="7" t="s">
        <v>5</v>
      </c>
      <c r="J8" s="33">
        <v>73</v>
      </c>
      <c r="K8" s="32">
        <v>3.04</v>
      </c>
      <c r="L8" s="33">
        <v>14</v>
      </c>
      <c r="M8" s="32">
        <v>2.07</v>
      </c>
      <c r="N8" s="33">
        <v>19</v>
      </c>
      <c r="O8" s="32">
        <v>0</v>
      </c>
      <c r="P8" s="33">
        <f t="shared" si="3"/>
        <v>106</v>
      </c>
      <c r="Q8" s="32">
        <f t="shared" si="4"/>
        <v>5.109999999999999</v>
      </c>
      <c r="R8" s="52" t="s">
        <v>61</v>
      </c>
      <c r="S8" s="33">
        <v>73</v>
      </c>
      <c r="T8" s="32">
        <v>5.39</v>
      </c>
      <c r="U8" s="33">
        <v>22</v>
      </c>
      <c r="V8" s="32">
        <v>1.38</v>
      </c>
      <c r="W8" s="54">
        <v>18</v>
      </c>
      <c r="X8" s="55">
        <v>2.47</v>
      </c>
      <c r="Y8" s="33">
        <f t="shared" si="0"/>
        <v>113</v>
      </c>
      <c r="Z8" s="32">
        <f t="shared" si="0"/>
        <v>9.24</v>
      </c>
    </row>
    <row r="9" spans="1:26" ht="12.75">
      <c r="A9" s="3">
        <v>22</v>
      </c>
      <c r="B9" s="6">
        <v>0</v>
      </c>
      <c r="C9" s="3">
        <v>5</v>
      </c>
      <c r="D9" s="6">
        <v>0.4</v>
      </c>
      <c r="E9" s="3">
        <v>12</v>
      </c>
      <c r="F9" s="6">
        <v>3.35</v>
      </c>
      <c r="G9" s="3">
        <f t="shared" si="1"/>
        <v>39</v>
      </c>
      <c r="H9" s="6">
        <f t="shared" si="2"/>
        <v>3.75</v>
      </c>
      <c r="I9" s="7" t="s">
        <v>6</v>
      </c>
      <c r="J9" s="33"/>
      <c r="K9" s="32"/>
      <c r="L9" s="33"/>
      <c r="M9" s="32"/>
      <c r="N9" s="33"/>
      <c r="O9" s="32"/>
      <c r="P9" s="33"/>
      <c r="Q9" s="32"/>
      <c r="R9" s="52"/>
      <c r="S9" s="33"/>
      <c r="T9" s="32"/>
      <c r="U9" s="33"/>
      <c r="V9" s="32"/>
      <c r="W9" s="54"/>
      <c r="X9" s="55"/>
      <c r="Y9" s="33"/>
      <c r="Z9" s="33"/>
    </row>
    <row r="10" spans="1:26" ht="12.75">
      <c r="A10" s="3">
        <v>17</v>
      </c>
      <c r="B10" s="6">
        <v>2.5</v>
      </c>
      <c r="C10" s="3">
        <v>9</v>
      </c>
      <c r="D10" s="6">
        <v>0.73</v>
      </c>
      <c r="E10" s="3">
        <v>6</v>
      </c>
      <c r="F10" s="6">
        <v>1</v>
      </c>
      <c r="G10" s="3">
        <f t="shared" si="1"/>
        <v>32</v>
      </c>
      <c r="H10" s="6">
        <f t="shared" si="2"/>
        <v>4.23</v>
      </c>
      <c r="I10" s="7" t="s">
        <v>7</v>
      </c>
      <c r="J10" s="33"/>
      <c r="K10" s="32"/>
      <c r="L10" s="33"/>
      <c r="M10" s="32"/>
      <c r="N10" s="33"/>
      <c r="O10" s="32"/>
      <c r="P10" s="33"/>
      <c r="Q10" s="32"/>
      <c r="R10" s="52"/>
      <c r="S10" s="33"/>
      <c r="T10" s="32"/>
      <c r="U10" s="33"/>
      <c r="V10" s="32"/>
      <c r="W10" s="54"/>
      <c r="X10" s="55"/>
      <c r="Y10" s="33"/>
      <c r="Z10" s="33"/>
    </row>
    <row r="11" spans="1:26" ht="12.75">
      <c r="A11" s="3">
        <v>49</v>
      </c>
      <c r="B11" s="6">
        <v>1.67</v>
      </c>
      <c r="C11" s="3">
        <v>4</v>
      </c>
      <c r="D11" s="6">
        <v>0.2</v>
      </c>
      <c r="E11" s="3">
        <v>5</v>
      </c>
      <c r="F11" s="6">
        <v>1.14</v>
      </c>
      <c r="G11" s="3">
        <f t="shared" si="1"/>
        <v>58</v>
      </c>
      <c r="H11" s="6">
        <f t="shared" si="2"/>
        <v>3.01</v>
      </c>
      <c r="I11" s="7" t="s">
        <v>8</v>
      </c>
      <c r="J11" s="33">
        <v>78</v>
      </c>
      <c r="K11" s="32">
        <v>5.06</v>
      </c>
      <c r="L11" s="33">
        <v>4</v>
      </c>
      <c r="M11" s="32">
        <v>0.41</v>
      </c>
      <c r="N11" s="33">
        <v>9</v>
      </c>
      <c r="O11" s="32">
        <v>2.58</v>
      </c>
      <c r="P11" s="33">
        <f t="shared" si="3"/>
        <v>91</v>
      </c>
      <c r="Q11" s="32">
        <f t="shared" si="4"/>
        <v>8.05</v>
      </c>
      <c r="R11" s="53" t="s">
        <v>62</v>
      </c>
      <c r="S11" s="33">
        <v>75</v>
      </c>
      <c r="T11" s="32">
        <v>5.26</v>
      </c>
      <c r="U11" s="33">
        <v>13</v>
      </c>
      <c r="V11" s="32">
        <v>2.7</v>
      </c>
      <c r="W11" s="54">
        <v>9</v>
      </c>
      <c r="X11" s="55">
        <v>3.04</v>
      </c>
      <c r="Y11" s="33">
        <f>S11+U11+W11</f>
        <v>97</v>
      </c>
      <c r="Z11" s="32">
        <f>T11+V11+X11</f>
        <v>11</v>
      </c>
    </row>
    <row r="12" spans="1:26" ht="12.75">
      <c r="A12" s="3">
        <v>36</v>
      </c>
      <c r="B12" s="6">
        <v>0.92</v>
      </c>
      <c r="C12" s="3">
        <v>0</v>
      </c>
      <c r="D12" s="6">
        <v>0.83</v>
      </c>
      <c r="E12" s="3">
        <v>6</v>
      </c>
      <c r="F12" s="6">
        <v>0</v>
      </c>
      <c r="G12" s="3">
        <f t="shared" si="1"/>
        <v>42</v>
      </c>
      <c r="H12" s="6">
        <f t="shared" si="2"/>
        <v>1.75</v>
      </c>
      <c r="I12" s="7" t="s">
        <v>9</v>
      </c>
      <c r="J12" s="33"/>
      <c r="K12" s="32"/>
      <c r="L12" s="33"/>
      <c r="M12" s="32"/>
      <c r="N12" s="33"/>
      <c r="O12" s="32"/>
      <c r="P12" s="33"/>
      <c r="Q12" s="32"/>
      <c r="R12" s="53"/>
      <c r="S12" s="33"/>
      <c r="T12" s="32"/>
      <c r="U12" s="33"/>
      <c r="V12" s="32"/>
      <c r="W12" s="54"/>
      <c r="X12" s="55"/>
      <c r="Y12" s="33"/>
      <c r="Z12" s="33"/>
    </row>
    <row r="13" spans="1:26" ht="12.75">
      <c r="A13" s="3">
        <v>87</v>
      </c>
      <c r="B13" s="6">
        <v>1</v>
      </c>
      <c r="C13" s="3">
        <v>15</v>
      </c>
      <c r="D13" s="6">
        <v>2.18</v>
      </c>
      <c r="E13" s="3">
        <v>58</v>
      </c>
      <c r="F13" s="6">
        <v>6.43</v>
      </c>
      <c r="G13" s="3">
        <f t="shared" si="1"/>
        <v>160</v>
      </c>
      <c r="H13" s="6">
        <f t="shared" si="2"/>
        <v>9.61</v>
      </c>
      <c r="I13" s="7" t="s">
        <v>10</v>
      </c>
      <c r="J13" s="3">
        <v>73</v>
      </c>
      <c r="K13" s="6">
        <v>4.7</v>
      </c>
      <c r="L13" s="3">
        <v>18</v>
      </c>
      <c r="M13" s="6">
        <v>0.03</v>
      </c>
      <c r="N13" s="3">
        <v>42</v>
      </c>
      <c r="O13" s="6">
        <v>1.25</v>
      </c>
      <c r="P13" s="3">
        <f t="shared" si="3"/>
        <v>133</v>
      </c>
      <c r="Q13" s="6">
        <f t="shared" si="4"/>
        <v>5.98</v>
      </c>
      <c r="R13" s="7" t="s">
        <v>10</v>
      </c>
      <c r="S13" s="3">
        <v>66</v>
      </c>
      <c r="T13" s="6">
        <v>5.2</v>
      </c>
      <c r="U13" s="3">
        <v>15</v>
      </c>
      <c r="V13" s="6">
        <v>1.25</v>
      </c>
      <c r="W13" s="4">
        <v>38</v>
      </c>
      <c r="X13" s="31">
        <v>5.5</v>
      </c>
      <c r="Y13" s="3">
        <f aca="true" t="shared" si="5" ref="Y13:Z16">S13+U13+W13</f>
        <v>119</v>
      </c>
      <c r="Z13" s="6">
        <f t="shared" si="5"/>
        <v>11.95</v>
      </c>
    </row>
    <row r="14" spans="1:26" ht="12.75">
      <c r="A14" s="3">
        <v>32</v>
      </c>
      <c r="B14" s="6">
        <v>1.25</v>
      </c>
      <c r="C14" s="3">
        <v>1</v>
      </c>
      <c r="D14" s="6">
        <v>0</v>
      </c>
      <c r="E14" s="3">
        <v>10</v>
      </c>
      <c r="F14" s="6">
        <v>0.5</v>
      </c>
      <c r="G14" s="3">
        <f t="shared" si="1"/>
        <v>43</v>
      </c>
      <c r="H14" s="6">
        <f t="shared" si="2"/>
        <v>1.75</v>
      </c>
      <c r="I14" s="7" t="s">
        <v>33</v>
      </c>
      <c r="J14" s="3">
        <v>9</v>
      </c>
      <c r="K14" s="6">
        <v>0.5</v>
      </c>
      <c r="L14" s="3">
        <v>0</v>
      </c>
      <c r="M14" s="6">
        <v>0.5</v>
      </c>
      <c r="N14" s="3">
        <v>8</v>
      </c>
      <c r="O14" s="6">
        <v>0.75</v>
      </c>
      <c r="P14" s="3">
        <f t="shared" si="3"/>
        <v>17</v>
      </c>
      <c r="Q14" s="6">
        <f t="shared" si="4"/>
        <v>1.75</v>
      </c>
      <c r="R14" s="7" t="s">
        <v>33</v>
      </c>
      <c r="S14" s="3">
        <v>8</v>
      </c>
      <c r="T14" s="6">
        <v>1</v>
      </c>
      <c r="U14" s="3">
        <v>2</v>
      </c>
      <c r="V14" s="6">
        <v>0.5</v>
      </c>
      <c r="W14" s="4">
        <v>9</v>
      </c>
      <c r="X14" s="31">
        <v>2.06</v>
      </c>
      <c r="Y14" s="3">
        <f t="shared" si="5"/>
        <v>19</v>
      </c>
      <c r="Z14" s="6">
        <f t="shared" si="5"/>
        <v>3.56</v>
      </c>
    </row>
    <row r="15" spans="1:26" ht="12.75">
      <c r="A15" s="3">
        <v>0</v>
      </c>
      <c r="B15" s="6">
        <v>0</v>
      </c>
      <c r="C15" s="3">
        <v>0</v>
      </c>
      <c r="D15" s="6">
        <v>0</v>
      </c>
      <c r="E15" s="3">
        <v>24</v>
      </c>
      <c r="F15" s="6">
        <v>1.25</v>
      </c>
      <c r="G15" s="3">
        <f t="shared" si="1"/>
        <v>24</v>
      </c>
      <c r="H15" s="6">
        <f t="shared" si="2"/>
        <v>1.25</v>
      </c>
      <c r="I15" s="7" t="s">
        <v>28</v>
      </c>
      <c r="J15" s="3">
        <v>0</v>
      </c>
      <c r="K15" s="6">
        <v>0</v>
      </c>
      <c r="L15" s="3">
        <v>0</v>
      </c>
      <c r="M15" s="6">
        <v>0</v>
      </c>
      <c r="N15" s="3">
        <v>19</v>
      </c>
      <c r="O15" s="6">
        <v>2</v>
      </c>
      <c r="P15" s="3">
        <f t="shared" si="3"/>
        <v>19</v>
      </c>
      <c r="Q15" s="6">
        <f t="shared" si="4"/>
        <v>2</v>
      </c>
      <c r="R15" s="7" t="s">
        <v>28</v>
      </c>
      <c r="S15" s="3">
        <v>0</v>
      </c>
      <c r="T15" s="6">
        <v>0</v>
      </c>
      <c r="U15" s="3">
        <v>0</v>
      </c>
      <c r="V15" s="6">
        <v>0</v>
      </c>
      <c r="W15" s="4">
        <v>18</v>
      </c>
      <c r="X15" s="31">
        <v>0</v>
      </c>
      <c r="Y15" s="3">
        <f t="shared" si="5"/>
        <v>18</v>
      </c>
      <c r="Z15" s="6">
        <f t="shared" si="5"/>
        <v>0</v>
      </c>
    </row>
    <row r="16" spans="1:26" ht="12.75">
      <c r="A16" s="3">
        <v>0</v>
      </c>
      <c r="B16" s="6">
        <v>0</v>
      </c>
      <c r="C16" s="3">
        <v>0</v>
      </c>
      <c r="D16" s="6">
        <v>0</v>
      </c>
      <c r="E16" s="3">
        <v>32</v>
      </c>
      <c r="F16" s="6">
        <v>2.52</v>
      </c>
      <c r="G16" s="3">
        <f t="shared" si="1"/>
        <v>32</v>
      </c>
      <c r="H16" s="6">
        <f t="shared" si="2"/>
        <v>2.52</v>
      </c>
      <c r="I16" s="7" t="s">
        <v>11</v>
      </c>
      <c r="J16" s="3">
        <v>0</v>
      </c>
      <c r="K16" s="6">
        <v>0</v>
      </c>
      <c r="L16" s="3">
        <v>0</v>
      </c>
      <c r="M16" s="6">
        <v>0</v>
      </c>
      <c r="N16" s="3">
        <v>30</v>
      </c>
      <c r="O16" s="6">
        <v>3.02</v>
      </c>
      <c r="P16" s="3">
        <f t="shared" si="3"/>
        <v>30</v>
      </c>
      <c r="Q16" s="6">
        <f t="shared" si="4"/>
        <v>3.02</v>
      </c>
      <c r="R16" s="7" t="s">
        <v>11</v>
      </c>
      <c r="S16" s="3">
        <v>0</v>
      </c>
      <c r="T16" s="6">
        <v>0</v>
      </c>
      <c r="U16" s="3">
        <v>0</v>
      </c>
      <c r="V16" s="6">
        <v>0</v>
      </c>
      <c r="W16" s="4">
        <v>36</v>
      </c>
      <c r="X16" s="31">
        <v>1.75</v>
      </c>
      <c r="Y16" s="3">
        <f t="shared" si="5"/>
        <v>36</v>
      </c>
      <c r="Z16" s="6">
        <f t="shared" si="5"/>
        <v>1.75</v>
      </c>
    </row>
    <row r="17" spans="1:26" s="11" customFormat="1" ht="12.75">
      <c r="A17" s="8">
        <f aca="true" t="shared" si="6" ref="A17:F17">SUM(A6:A16)</f>
        <v>440</v>
      </c>
      <c r="B17" s="10">
        <f t="shared" si="6"/>
        <v>15.03</v>
      </c>
      <c r="C17" s="8">
        <f t="shared" si="6"/>
        <v>62</v>
      </c>
      <c r="D17" s="10">
        <f t="shared" si="6"/>
        <v>7</v>
      </c>
      <c r="E17" s="8">
        <f t="shared" si="6"/>
        <v>240</v>
      </c>
      <c r="F17" s="10">
        <f t="shared" si="6"/>
        <v>26.150000000000002</v>
      </c>
      <c r="G17" s="8">
        <f t="shared" si="1"/>
        <v>742</v>
      </c>
      <c r="H17" s="10">
        <f t="shared" si="2"/>
        <v>48.18000000000001</v>
      </c>
      <c r="I17" s="7" t="s">
        <v>29</v>
      </c>
      <c r="J17" s="8">
        <f aca="true" t="shared" si="7" ref="J17:O17">SUM(J6:J16)</f>
        <v>397</v>
      </c>
      <c r="K17" s="8">
        <f t="shared" si="7"/>
        <v>17.62</v>
      </c>
      <c r="L17" s="8">
        <f t="shared" si="7"/>
        <v>75</v>
      </c>
      <c r="M17" s="10">
        <f t="shared" si="7"/>
        <v>5.1000000000000005</v>
      </c>
      <c r="N17" s="8">
        <f t="shared" si="7"/>
        <v>193</v>
      </c>
      <c r="O17" s="10">
        <f t="shared" si="7"/>
        <v>14.25</v>
      </c>
      <c r="P17" s="8">
        <f>SUM(P6:P16)</f>
        <v>665</v>
      </c>
      <c r="Q17" s="10">
        <f t="shared" si="4"/>
        <v>36.97</v>
      </c>
      <c r="R17" s="7" t="s">
        <v>29</v>
      </c>
      <c r="S17" s="8">
        <f aca="true" t="shared" si="8" ref="S17:X17">SUM(S6:S16)</f>
        <v>384</v>
      </c>
      <c r="T17" s="10">
        <f t="shared" si="8"/>
        <v>22.06</v>
      </c>
      <c r="U17" s="8">
        <f t="shared" si="8"/>
        <v>114</v>
      </c>
      <c r="V17" s="8">
        <f t="shared" si="8"/>
        <v>11.92</v>
      </c>
      <c r="W17" s="13">
        <f t="shared" si="8"/>
        <v>201</v>
      </c>
      <c r="X17" s="8">
        <f t="shared" si="8"/>
        <v>21.74</v>
      </c>
      <c r="Y17" s="8">
        <f>SUM(Y6:Y16)</f>
        <v>699</v>
      </c>
      <c r="Z17" s="10">
        <f>SUM(Z6:Z16)</f>
        <v>55.72</v>
      </c>
    </row>
    <row r="18" spans="1:26" s="28" customFormat="1" ht="15">
      <c r="A18" s="40">
        <f>SUM(A17+B17)</f>
        <v>455.03</v>
      </c>
      <c r="B18" s="40"/>
      <c r="C18" s="40">
        <f>SUM(C17+D17)</f>
        <v>69</v>
      </c>
      <c r="D18" s="40"/>
      <c r="E18" s="40">
        <f>SUM(E17+F17)</f>
        <v>266.15</v>
      </c>
      <c r="F18" s="40"/>
      <c r="G18" s="40" t="s">
        <v>67</v>
      </c>
      <c r="H18" s="40"/>
      <c r="I18" s="27"/>
      <c r="J18" s="40">
        <f>J17+K17</f>
        <v>414.62</v>
      </c>
      <c r="K18" s="40"/>
      <c r="L18" s="40">
        <f>SUM(L17+M17)</f>
        <v>80.1</v>
      </c>
      <c r="M18" s="40"/>
      <c r="N18" s="40">
        <f>SUM(N17+O17)</f>
        <v>207.25</v>
      </c>
      <c r="O18" s="40"/>
      <c r="P18" s="40" t="s">
        <v>65</v>
      </c>
      <c r="Q18" s="40"/>
      <c r="R18" s="27"/>
      <c r="S18" s="40">
        <f>S17+T17</f>
        <v>406.06</v>
      </c>
      <c r="T18" s="40"/>
      <c r="U18" s="40">
        <f>SUM(U17+V17)</f>
        <v>125.92</v>
      </c>
      <c r="V18" s="40"/>
      <c r="W18" s="40">
        <f>SUM(W17+X17)</f>
        <v>222.74</v>
      </c>
      <c r="X18" s="40"/>
      <c r="Y18" s="40" t="s">
        <v>66</v>
      </c>
      <c r="Z18" s="40"/>
    </row>
    <row r="19" spans="9:22" ht="12.75">
      <c r="I19" s="29"/>
      <c r="R19" s="29"/>
      <c r="T19" s="1"/>
      <c r="U19" s="1"/>
      <c r="V19" s="1"/>
    </row>
    <row r="20" spans="1:25" ht="15.75">
      <c r="A20" s="36" t="s">
        <v>56</v>
      </c>
      <c r="B20" s="36"/>
      <c r="C20" s="36"/>
      <c r="D20" s="36"/>
      <c r="E20" s="36"/>
      <c r="F20" s="36"/>
      <c r="G20" s="36"/>
      <c r="J20" s="36" t="s">
        <v>63</v>
      </c>
      <c r="K20" s="36"/>
      <c r="L20" s="36"/>
      <c r="M20" s="36"/>
      <c r="N20" s="36"/>
      <c r="O20" s="36"/>
      <c r="P20" s="36"/>
      <c r="R20" s="2"/>
      <c r="S20" s="36" t="s">
        <v>64</v>
      </c>
      <c r="T20" s="36"/>
      <c r="U20" s="36"/>
      <c r="V20" s="36"/>
      <c r="W20" s="36"/>
      <c r="X20" s="36"/>
      <c r="Y20" s="36"/>
    </row>
    <row r="21" spans="18:22" ht="12.75">
      <c r="R21" s="2"/>
      <c r="T21" s="1"/>
      <c r="U21" s="1"/>
      <c r="V21" s="1"/>
    </row>
    <row r="22" spans="18:22" ht="12.75">
      <c r="R22" s="2"/>
      <c r="T22" s="1"/>
      <c r="U22" s="1"/>
      <c r="V22" s="1"/>
    </row>
    <row r="23" spans="18:22" ht="12.75">
      <c r="R23" s="2"/>
      <c r="T23" s="1"/>
      <c r="U23" s="1"/>
      <c r="V23" s="1"/>
    </row>
    <row r="24" spans="1:26" s="17" customFormat="1" ht="12.75">
      <c r="A24" s="42" t="s">
        <v>35</v>
      </c>
      <c r="B24" s="42"/>
      <c r="C24" s="42"/>
      <c r="D24" s="42"/>
      <c r="E24" s="42"/>
      <c r="F24" s="42"/>
      <c r="G24" s="42"/>
      <c r="H24" s="42"/>
      <c r="I24" s="16"/>
      <c r="J24" s="43" t="s">
        <v>35</v>
      </c>
      <c r="K24" s="43"/>
      <c r="L24" s="43"/>
      <c r="M24" s="43"/>
      <c r="N24" s="43"/>
      <c r="O24" s="43"/>
      <c r="P24" s="43"/>
      <c r="Q24" s="43"/>
      <c r="R24" s="16"/>
      <c r="S24" s="43" t="s">
        <v>35</v>
      </c>
      <c r="T24" s="43"/>
      <c r="U24" s="43"/>
      <c r="V24" s="43"/>
      <c r="W24" s="43"/>
      <c r="X24" s="43"/>
      <c r="Y24" s="43"/>
      <c r="Z24" s="43"/>
    </row>
    <row r="25" spans="1:25" s="17" customFormat="1" ht="12.75">
      <c r="A25" s="14"/>
      <c r="B25" s="14"/>
      <c r="C25" s="14"/>
      <c r="D25" s="14"/>
      <c r="E25" s="15"/>
      <c r="F25" s="15"/>
      <c r="G25" s="15"/>
      <c r="H25" s="15"/>
      <c r="I25" s="16"/>
      <c r="J25" s="14"/>
      <c r="K25" s="14"/>
      <c r="L25" s="14"/>
      <c r="M25" s="14"/>
      <c r="N25" s="15"/>
      <c r="O25" s="15"/>
      <c r="P25" s="15"/>
      <c r="R25" s="16"/>
      <c r="S25" s="14"/>
      <c r="T25" s="14"/>
      <c r="U25" s="14"/>
      <c r="V25" s="14"/>
      <c r="W25" s="15"/>
      <c r="X25" s="15"/>
      <c r="Y25" s="15"/>
    </row>
    <row r="26" spans="1:25" s="17" customFormat="1" ht="12.75">
      <c r="A26" s="14"/>
      <c r="B26" s="14"/>
      <c r="C26" s="14"/>
      <c r="D26" s="22" t="s">
        <v>0</v>
      </c>
      <c r="E26" s="20" t="s">
        <v>1</v>
      </c>
      <c r="F26" s="20" t="s">
        <v>22</v>
      </c>
      <c r="G26" s="15"/>
      <c r="H26" s="15"/>
      <c r="I26" s="16"/>
      <c r="J26" s="14"/>
      <c r="K26" s="14"/>
      <c r="L26" s="14"/>
      <c r="M26" s="22" t="s">
        <v>0</v>
      </c>
      <c r="N26" s="20" t="s">
        <v>1</v>
      </c>
      <c r="O26" s="20" t="s">
        <v>22</v>
      </c>
      <c r="P26" s="15"/>
      <c r="R26" s="16"/>
      <c r="S26" s="14"/>
      <c r="T26" s="14"/>
      <c r="U26" s="14"/>
      <c r="V26" s="22" t="s">
        <v>0</v>
      </c>
      <c r="W26" s="20" t="s">
        <v>1</v>
      </c>
      <c r="X26" s="20" t="s">
        <v>22</v>
      </c>
      <c r="Y26" s="15"/>
    </row>
    <row r="27" spans="1:22" ht="12.75">
      <c r="A27" s="4"/>
      <c r="B27" s="4"/>
      <c r="C27" s="4"/>
      <c r="D27" s="4"/>
      <c r="R27" s="2"/>
      <c r="T27" s="1"/>
      <c r="U27" s="1"/>
      <c r="V27" s="1"/>
    </row>
    <row r="28" spans="1:25" ht="12.75">
      <c r="A28" s="38" t="s">
        <v>23</v>
      </c>
      <c r="B28" s="38"/>
      <c r="D28" s="4">
        <v>11</v>
      </c>
      <c r="E28" s="3">
        <v>0</v>
      </c>
      <c r="F28" s="3">
        <f aca="true" t="shared" si="9" ref="F28:F33">SUM(D28:E28)</f>
        <v>11</v>
      </c>
      <c r="G28" s="1" t="s">
        <v>34</v>
      </c>
      <c r="J28" s="38" t="s">
        <v>23</v>
      </c>
      <c r="K28" s="38"/>
      <c r="M28" s="3">
        <v>9</v>
      </c>
      <c r="N28">
        <v>0</v>
      </c>
      <c r="O28" s="30">
        <f aca="true" t="shared" si="10" ref="O28:O33">SUM(M28:N28)</f>
        <v>9</v>
      </c>
      <c r="P28" s="1" t="s">
        <v>34</v>
      </c>
      <c r="R28" s="2"/>
      <c r="S28" s="38" t="s">
        <v>23</v>
      </c>
      <c r="T28" s="38"/>
      <c r="U28" s="1"/>
      <c r="V28" s="3">
        <v>6</v>
      </c>
      <c r="W28">
        <v>0</v>
      </c>
      <c r="X28" s="30">
        <f aca="true" t="shared" si="11" ref="X28:X33">SUM(V28:W28)</f>
        <v>6</v>
      </c>
      <c r="Y28" s="1" t="s">
        <v>34</v>
      </c>
    </row>
    <row r="29" spans="1:25" ht="12.75">
      <c r="A29" s="37" t="s">
        <v>24</v>
      </c>
      <c r="B29" s="37"/>
      <c r="D29" s="3">
        <v>5</v>
      </c>
      <c r="E29" s="3">
        <v>0</v>
      </c>
      <c r="F29" s="3">
        <f t="shared" si="9"/>
        <v>5</v>
      </c>
      <c r="G29" s="1" t="s">
        <v>34</v>
      </c>
      <c r="J29" s="38" t="s">
        <v>24</v>
      </c>
      <c r="K29" s="38"/>
      <c r="M29" s="3">
        <v>4</v>
      </c>
      <c r="N29">
        <v>0</v>
      </c>
      <c r="O29" s="30">
        <f t="shared" si="10"/>
        <v>4</v>
      </c>
      <c r="P29" s="1" t="s">
        <v>34</v>
      </c>
      <c r="R29" s="2"/>
      <c r="S29" s="38" t="s">
        <v>24</v>
      </c>
      <c r="T29" s="38"/>
      <c r="U29" s="1"/>
      <c r="V29" s="3">
        <v>6</v>
      </c>
      <c r="W29">
        <v>0</v>
      </c>
      <c r="X29" s="30">
        <f t="shared" si="11"/>
        <v>6</v>
      </c>
      <c r="Y29" s="1" t="s">
        <v>34</v>
      </c>
    </row>
    <row r="30" spans="1:25" ht="12.75">
      <c r="A30" s="35" t="s">
        <v>25</v>
      </c>
      <c r="B30" s="35"/>
      <c r="D30" s="3">
        <v>57</v>
      </c>
      <c r="E30" s="3">
        <v>3</v>
      </c>
      <c r="F30" s="3">
        <f t="shared" si="9"/>
        <v>60</v>
      </c>
      <c r="G30" s="1" t="s">
        <v>34</v>
      </c>
      <c r="J30" s="35" t="s">
        <v>25</v>
      </c>
      <c r="K30" s="35"/>
      <c r="M30" s="3">
        <v>73</v>
      </c>
      <c r="N30">
        <v>3</v>
      </c>
      <c r="O30" s="30">
        <f t="shared" si="10"/>
        <v>76</v>
      </c>
      <c r="P30" s="1" t="s">
        <v>34</v>
      </c>
      <c r="R30" s="2"/>
      <c r="S30" s="35" t="s">
        <v>25</v>
      </c>
      <c r="T30" s="35"/>
      <c r="U30" s="1"/>
      <c r="V30" s="3">
        <v>71</v>
      </c>
      <c r="W30">
        <v>3</v>
      </c>
      <c r="X30" s="30">
        <f t="shared" si="11"/>
        <v>74</v>
      </c>
      <c r="Y30" s="1" t="s">
        <v>34</v>
      </c>
    </row>
    <row r="31" spans="1:25" ht="12.75">
      <c r="A31" s="35" t="s">
        <v>26</v>
      </c>
      <c r="B31" s="35"/>
      <c r="D31" s="3">
        <v>112</v>
      </c>
      <c r="E31" s="3">
        <v>10</v>
      </c>
      <c r="F31" s="3">
        <f t="shared" si="9"/>
        <v>122</v>
      </c>
      <c r="G31" s="1" t="s">
        <v>34</v>
      </c>
      <c r="J31" s="35" t="s">
        <v>26</v>
      </c>
      <c r="K31" s="35"/>
      <c r="M31" s="3">
        <v>73</v>
      </c>
      <c r="N31">
        <v>2</v>
      </c>
      <c r="O31" s="30">
        <f t="shared" si="10"/>
        <v>75</v>
      </c>
      <c r="P31" s="1" t="s">
        <v>34</v>
      </c>
      <c r="R31" s="2"/>
      <c r="S31" s="35" t="s">
        <v>26</v>
      </c>
      <c r="T31" s="35"/>
      <c r="U31" s="1"/>
      <c r="V31" s="3">
        <v>52</v>
      </c>
      <c r="W31">
        <v>2</v>
      </c>
      <c r="X31" s="30">
        <f t="shared" si="11"/>
        <v>54</v>
      </c>
      <c r="Y31" s="1" t="s">
        <v>34</v>
      </c>
    </row>
    <row r="32" spans="1:25" ht="12.75">
      <c r="A32" s="5" t="s">
        <v>27</v>
      </c>
      <c r="D32" s="3">
        <v>126</v>
      </c>
      <c r="E32" s="3">
        <v>29</v>
      </c>
      <c r="F32" s="3">
        <f t="shared" si="9"/>
        <v>155</v>
      </c>
      <c r="G32" s="1" t="s">
        <v>34</v>
      </c>
      <c r="J32" s="5" t="s">
        <v>27</v>
      </c>
      <c r="M32" s="3">
        <v>162</v>
      </c>
      <c r="N32">
        <v>23</v>
      </c>
      <c r="O32" s="30">
        <f t="shared" si="10"/>
        <v>185</v>
      </c>
      <c r="P32" s="1" t="s">
        <v>34</v>
      </c>
      <c r="R32" s="2"/>
      <c r="S32" s="5" t="s">
        <v>27</v>
      </c>
      <c r="T32" s="1"/>
      <c r="U32" s="1"/>
      <c r="V32" s="3">
        <v>198</v>
      </c>
      <c r="W32">
        <v>45</v>
      </c>
      <c r="X32" s="30">
        <f t="shared" si="11"/>
        <v>243</v>
      </c>
      <c r="Y32" s="1" t="s">
        <v>34</v>
      </c>
    </row>
    <row r="33" spans="1:25" s="11" customFormat="1" ht="12.75">
      <c r="A33" s="47" t="s">
        <v>48</v>
      </c>
      <c r="B33" s="47"/>
      <c r="C33" s="12"/>
      <c r="D33" s="8">
        <f>SUM(D28:D32)</f>
        <v>311</v>
      </c>
      <c r="E33" s="8">
        <f>SUM(E28:E32)</f>
        <v>42</v>
      </c>
      <c r="F33" s="8">
        <f t="shared" si="9"/>
        <v>353</v>
      </c>
      <c r="G33" s="1" t="s">
        <v>34</v>
      </c>
      <c r="H33" s="12"/>
      <c r="I33" s="7"/>
      <c r="J33" s="47" t="s">
        <v>48</v>
      </c>
      <c r="K33" s="47"/>
      <c r="L33" s="12"/>
      <c r="M33" s="8">
        <f>SUM(M28:M32)</f>
        <v>321</v>
      </c>
      <c r="N33" s="11">
        <f>SUM(N28:N32)</f>
        <v>28</v>
      </c>
      <c r="O33" s="8">
        <f t="shared" si="10"/>
        <v>349</v>
      </c>
      <c r="P33" s="1" t="s">
        <v>34</v>
      </c>
      <c r="R33" s="7"/>
      <c r="S33" s="47" t="s">
        <v>48</v>
      </c>
      <c r="T33" s="47"/>
      <c r="U33" s="12"/>
      <c r="V33" s="8">
        <f>SUM(V28:V32)</f>
        <v>333</v>
      </c>
      <c r="W33" s="11">
        <f>SUM(W28:W32)</f>
        <v>50</v>
      </c>
      <c r="X33" s="8">
        <f t="shared" si="11"/>
        <v>383</v>
      </c>
      <c r="Y33" s="1" t="s">
        <v>34</v>
      </c>
    </row>
    <row r="34" spans="1:24" ht="12.75">
      <c r="A34" s="5"/>
      <c r="E34" s="3"/>
      <c r="J34" s="5"/>
      <c r="N34" s="3"/>
      <c r="O34" s="1"/>
      <c r="R34" s="2"/>
      <c r="S34" s="5"/>
      <c r="T34" s="1"/>
      <c r="U34" s="1"/>
      <c r="V34" s="1"/>
      <c r="W34" s="3"/>
      <c r="X34" s="1"/>
    </row>
    <row r="35" spans="1:24" ht="12.75">
      <c r="A35" s="5"/>
      <c r="E35" s="3"/>
      <c r="J35" s="5"/>
      <c r="N35" s="3"/>
      <c r="O35" s="1"/>
      <c r="R35" s="2"/>
      <c r="S35" s="5"/>
      <c r="T35" s="1"/>
      <c r="U35" s="1"/>
      <c r="V35" s="1"/>
      <c r="W35" s="3"/>
      <c r="X35" s="1"/>
    </row>
    <row r="36" spans="1:25" s="11" customFormat="1" ht="12.75">
      <c r="A36" s="48" t="s">
        <v>37</v>
      </c>
      <c r="B36" s="48"/>
      <c r="C36" s="48"/>
      <c r="D36" s="12"/>
      <c r="E36" s="8"/>
      <c r="F36" s="8">
        <v>14</v>
      </c>
      <c r="G36" s="12" t="s">
        <v>34</v>
      </c>
      <c r="H36" s="12"/>
      <c r="I36" s="7"/>
      <c r="J36" s="48" t="s">
        <v>37</v>
      </c>
      <c r="K36" s="48"/>
      <c r="L36" s="48"/>
      <c r="M36" s="12"/>
      <c r="N36" s="8"/>
      <c r="O36" s="8">
        <v>27</v>
      </c>
      <c r="P36" s="12" t="s">
        <v>34</v>
      </c>
      <c r="R36" s="7"/>
      <c r="S36" s="48" t="s">
        <v>37</v>
      </c>
      <c r="T36" s="48"/>
      <c r="U36" s="48"/>
      <c r="V36" s="12"/>
      <c r="W36" s="8"/>
      <c r="X36" s="8">
        <v>37</v>
      </c>
      <c r="Y36" s="12" t="s">
        <v>34</v>
      </c>
    </row>
    <row r="37" spans="1:24" ht="12.75">
      <c r="A37" s="5"/>
      <c r="E37" s="3"/>
      <c r="J37" s="5"/>
      <c r="N37" s="3"/>
      <c r="O37" s="1"/>
      <c r="R37" s="2"/>
      <c r="S37" s="5"/>
      <c r="T37" s="1"/>
      <c r="U37" s="1"/>
      <c r="V37" s="1"/>
      <c r="W37" s="3"/>
      <c r="X37" s="1"/>
    </row>
    <row r="38" spans="1:24" ht="12.75">
      <c r="A38" s="5"/>
      <c r="E38" s="3"/>
      <c r="J38" s="5"/>
      <c r="N38" s="3"/>
      <c r="O38" s="1"/>
      <c r="R38" s="2"/>
      <c r="S38" s="5"/>
      <c r="T38" s="1"/>
      <c r="U38" s="1"/>
      <c r="V38" s="1"/>
      <c r="W38" s="3"/>
      <c r="X38" s="1"/>
    </row>
    <row r="39" spans="1:24" ht="12.75">
      <c r="A39" s="5"/>
      <c r="E39" s="3"/>
      <c r="J39" s="5"/>
      <c r="N39" s="3"/>
      <c r="O39" s="1"/>
      <c r="R39" s="2"/>
      <c r="S39" s="5"/>
      <c r="T39" s="1"/>
      <c r="U39" s="1"/>
      <c r="V39" s="1"/>
      <c r="W39" s="3"/>
      <c r="X39" s="1"/>
    </row>
    <row r="40" spans="1:26" s="26" customFormat="1" ht="15">
      <c r="A40" s="44" t="s">
        <v>53</v>
      </c>
      <c r="B40" s="44"/>
      <c r="C40" s="44"/>
      <c r="D40" s="44"/>
      <c r="E40" s="44"/>
      <c r="F40" s="44"/>
      <c r="G40" s="44"/>
      <c r="H40" s="44"/>
      <c r="I40" s="19"/>
      <c r="J40" s="44" t="s">
        <v>54</v>
      </c>
      <c r="K40" s="44"/>
      <c r="L40" s="44"/>
      <c r="M40" s="44"/>
      <c r="N40" s="44"/>
      <c r="O40" s="44"/>
      <c r="P40" s="44"/>
      <c r="Q40" s="44"/>
      <c r="R40" s="19"/>
      <c r="S40" s="44" t="s">
        <v>60</v>
      </c>
      <c r="T40" s="44"/>
      <c r="U40" s="44"/>
      <c r="V40" s="44"/>
      <c r="W40" s="44"/>
      <c r="X40" s="44"/>
      <c r="Y40" s="44"/>
      <c r="Z40" s="44"/>
    </row>
    <row r="41" spans="1:26" ht="12.75">
      <c r="A41" s="45" t="s">
        <v>36</v>
      </c>
      <c r="B41" s="45"/>
      <c r="C41" s="45"/>
      <c r="D41" s="45"/>
      <c r="E41" s="45"/>
      <c r="F41" s="45"/>
      <c r="G41" s="45"/>
      <c r="H41" s="45"/>
      <c r="J41" s="45" t="s">
        <v>36</v>
      </c>
      <c r="K41" s="45"/>
      <c r="L41" s="45"/>
      <c r="M41" s="45"/>
      <c r="N41" s="45"/>
      <c r="O41" s="45"/>
      <c r="P41" s="45"/>
      <c r="Q41" s="45"/>
      <c r="R41" s="2"/>
      <c r="S41" s="45" t="s">
        <v>36</v>
      </c>
      <c r="T41" s="45"/>
      <c r="U41" s="45"/>
      <c r="V41" s="45"/>
      <c r="W41" s="45"/>
      <c r="X41" s="45"/>
      <c r="Y41" s="45"/>
      <c r="Z41" s="45"/>
    </row>
    <row r="42" spans="1:26" ht="12.75">
      <c r="A42" s="9"/>
      <c r="B42" s="9"/>
      <c r="C42" s="9"/>
      <c r="D42" s="9"/>
      <c r="E42" s="9"/>
      <c r="F42" s="9"/>
      <c r="G42" s="9"/>
      <c r="H42" s="9"/>
      <c r="J42" s="9"/>
      <c r="K42" s="9"/>
      <c r="L42" s="9"/>
      <c r="M42" s="9"/>
      <c r="N42" s="9"/>
      <c r="O42" s="9"/>
      <c r="P42" s="9"/>
      <c r="Q42" s="9"/>
      <c r="R42" s="2"/>
      <c r="S42" s="9"/>
      <c r="T42" s="9"/>
      <c r="U42" s="9"/>
      <c r="V42" s="9"/>
      <c r="W42" s="9"/>
      <c r="X42" s="9"/>
      <c r="Y42" s="9"/>
      <c r="Z42" s="9"/>
    </row>
    <row r="43" spans="4:24" ht="12.75">
      <c r="D43" s="20" t="s">
        <v>0</v>
      </c>
      <c r="E43" s="20" t="s">
        <v>1</v>
      </c>
      <c r="F43" s="20" t="s">
        <v>22</v>
      </c>
      <c r="M43" s="20" t="s">
        <v>0</v>
      </c>
      <c r="N43" s="21" t="s">
        <v>1</v>
      </c>
      <c r="O43" s="21" t="s">
        <v>22</v>
      </c>
      <c r="R43" s="2"/>
      <c r="T43" s="1"/>
      <c r="U43" s="1"/>
      <c r="V43" s="20" t="s">
        <v>0</v>
      </c>
      <c r="W43" s="21" t="s">
        <v>1</v>
      </c>
      <c r="X43" s="21" t="s">
        <v>22</v>
      </c>
    </row>
    <row r="44" spans="18:22" ht="12.75">
      <c r="R44" s="2"/>
      <c r="T44" s="1"/>
      <c r="U44" s="1"/>
      <c r="V44" s="1"/>
    </row>
    <row r="45" spans="1:25" ht="12.75">
      <c r="A45" s="18" t="s">
        <v>12</v>
      </c>
      <c r="B45" s="18"/>
      <c r="D45" s="4">
        <v>1</v>
      </c>
      <c r="E45" s="4">
        <v>0</v>
      </c>
      <c r="F45" s="30">
        <f>SUM(D45:E45)</f>
        <v>1</v>
      </c>
      <c r="G45" s="1" t="s">
        <v>34</v>
      </c>
      <c r="J45" s="18" t="s">
        <v>12</v>
      </c>
      <c r="K45" s="18"/>
      <c r="M45" s="3">
        <v>1</v>
      </c>
      <c r="N45" s="3">
        <v>3</v>
      </c>
      <c r="O45" s="3">
        <f>SUM(M45:N45)</f>
        <v>4</v>
      </c>
      <c r="P45" s="1" t="s">
        <v>34</v>
      </c>
      <c r="R45" s="2"/>
      <c r="S45" s="18" t="s">
        <v>12</v>
      </c>
      <c r="T45" s="18"/>
      <c r="U45" s="1"/>
      <c r="V45" s="3">
        <v>1</v>
      </c>
      <c r="W45" s="3">
        <v>1</v>
      </c>
      <c r="X45" s="3">
        <f>SUM(V45:W45)</f>
        <v>2</v>
      </c>
      <c r="Y45" s="1" t="s">
        <v>34</v>
      </c>
    </row>
    <row r="46" spans="1:25" ht="12.75">
      <c r="A46" s="34" t="s">
        <v>13</v>
      </c>
      <c r="B46" s="34"/>
      <c r="D46" s="4">
        <v>30</v>
      </c>
      <c r="E46" s="4">
        <v>12</v>
      </c>
      <c r="F46" s="30">
        <f aca="true" t="shared" si="12" ref="F46:F55">SUM(D46:E46)</f>
        <v>42</v>
      </c>
      <c r="G46" s="1" t="s">
        <v>34</v>
      </c>
      <c r="J46" s="34" t="s">
        <v>13</v>
      </c>
      <c r="K46" s="34"/>
      <c r="M46" s="3">
        <v>23</v>
      </c>
      <c r="N46" s="3">
        <v>26</v>
      </c>
      <c r="O46" s="3">
        <f aca="true" t="shared" si="13" ref="O46:O54">SUM(M46:N46)</f>
        <v>49</v>
      </c>
      <c r="P46" s="1" t="s">
        <v>34</v>
      </c>
      <c r="R46" s="2"/>
      <c r="S46" s="34" t="s">
        <v>13</v>
      </c>
      <c r="T46" s="34"/>
      <c r="U46" s="1"/>
      <c r="V46" s="3">
        <v>21</v>
      </c>
      <c r="W46" s="3">
        <v>41</v>
      </c>
      <c r="X46" s="3">
        <f aca="true" t="shared" si="14" ref="X46:X54">SUM(V46:W46)</f>
        <v>62</v>
      </c>
      <c r="Y46" s="1" t="s">
        <v>34</v>
      </c>
    </row>
    <row r="47" spans="1:25" ht="12.75">
      <c r="A47" s="34" t="s">
        <v>14</v>
      </c>
      <c r="B47" s="34"/>
      <c r="D47" s="4">
        <v>34</v>
      </c>
      <c r="E47" s="4">
        <v>17</v>
      </c>
      <c r="F47" s="30">
        <f t="shared" si="12"/>
        <v>51</v>
      </c>
      <c r="G47" s="1" t="s">
        <v>34</v>
      </c>
      <c r="J47" s="34" t="s">
        <v>14</v>
      </c>
      <c r="K47" s="34"/>
      <c r="M47" s="3">
        <v>41</v>
      </c>
      <c r="N47" s="3">
        <v>23</v>
      </c>
      <c r="O47" s="3">
        <f t="shared" si="13"/>
        <v>64</v>
      </c>
      <c r="P47" s="1" t="s">
        <v>34</v>
      </c>
      <c r="R47" s="2"/>
      <c r="S47" s="34" t="s">
        <v>14</v>
      </c>
      <c r="T47" s="34"/>
      <c r="U47" s="1"/>
      <c r="V47" s="3">
        <v>31</v>
      </c>
      <c r="W47" s="3">
        <v>33</v>
      </c>
      <c r="X47" s="3">
        <f t="shared" si="14"/>
        <v>64</v>
      </c>
      <c r="Y47" s="1" t="s">
        <v>34</v>
      </c>
    </row>
    <row r="48" spans="1:25" ht="12.75">
      <c r="A48" s="34" t="s">
        <v>15</v>
      </c>
      <c r="B48" s="34"/>
      <c r="D48" s="4">
        <v>57</v>
      </c>
      <c r="E48" s="4">
        <v>7</v>
      </c>
      <c r="F48" s="30">
        <f t="shared" si="12"/>
        <v>64</v>
      </c>
      <c r="G48" s="1" t="s">
        <v>34</v>
      </c>
      <c r="J48" s="34" t="s">
        <v>15</v>
      </c>
      <c r="K48" s="34"/>
      <c r="M48" s="3">
        <v>38</v>
      </c>
      <c r="N48" s="3">
        <v>10</v>
      </c>
      <c r="O48" s="3">
        <f t="shared" si="13"/>
        <v>48</v>
      </c>
      <c r="P48" s="1" t="s">
        <v>34</v>
      </c>
      <c r="R48" s="2"/>
      <c r="S48" s="34" t="s">
        <v>15</v>
      </c>
      <c r="T48" s="34"/>
      <c r="U48" s="1"/>
      <c r="V48" s="3">
        <v>51</v>
      </c>
      <c r="W48" s="3">
        <v>23</v>
      </c>
      <c r="X48" s="3">
        <f t="shared" si="14"/>
        <v>74</v>
      </c>
      <c r="Y48" s="1" t="s">
        <v>34</v>
      </c>
    </row>
    <row r="49" spans="1:25" ht="12.75">
      <c r="A49" s="34" t="s">
        <v>16</v>
      </c>
      <c r="B49" s="34"/>
      <c r="D49" s="4">
        <v>55</v>
      </c>
      <c r="E49" s="4">
        <v>7</v>
      </c>
      <c r="F49" s="30">
        <f t="shared" si="12"/>
        <v>62</v>
      </c>
      <c r="G49" s="1" t="s">
        <v>34</v>
      </c>
      <c r="J49" s="34" t="s">
        <v>16</v>
      </c>
      <c r="K49" s="34"/>
      <c r="M49" s="3">
        <v>51</v>
      </c>
      <c r="N49" s="3">
        <v>4</v>
      </c>
      <c r="O49" s="3">
        <f t="shared" si="13"/>
        <v>55</v>
      </c>
      <c r="P49" s="1" t="s">
        <v>34</v>
      </c>
      <c r="R49" s="2"/>
      <c r="S49" s="34" t="s">
        <v>16</v>
      </c>
      <c r="T49" s="34"/>
      <c r="U49" s="1"/>
      <c r="V49" s="3">
        <v>40</v>
      </c>
      <c r="W49" s="3">
        <v>6</v>
      </c>
      <c r="X49" s="3">
        <f t="shared" si="14"/>
        <v>46</v>
      </c>
      <c r="Y49" s="1" t="s">
        <v>34</v>
      </c>
    </row>
    <row r="50" spans="1:25" ht="12.75">
      <c r="A50" s="34" t="s">
        <v>17</v>
      </c>
      <c r="B50" s="34"/>
      <c r="D50" s="4">
        <v>64</v>
      </c>
      <c r="E50" s="4">
        <v>7</v>
      </c>
      <c r="F50" s="30">
        <f t="shared" si="12"/>
        <v>71</v>
      </c>
      <c r="G50" s="1" t="s">
        <v>34</v>
      </c>
      <c r="J50" s="34" t="s">
        <v>17</v>
      </c>
      <c r="K50" s="34"/>
      <c r="M50" s="3">
        <v>54</v>
      </c>
      <c r="N50" s="3">
        <v>3</v>
      </c>
      <c r="O50" s="3">
        <f t="shared" si="13"/>
        <v>57</v>
      </c>
      <c r="P50" s="1" t="s">
        <v>34</v>
      </c>
      <c r="R50" s="2"/>
      <c r="S50" s="34" t="s">
        <v>17</v>
      </c>
      <c r="T50" s="34"/>
      <c r="U50" s="1"/>
      <c r="V50" s="3">
        <v>60</v>
      </c>
      <c r="W50" s="3">
        <v>3</v>
      </c>
      <c r="X50" s="3">
        <f t="shared" si="14"/>
        <v>63</v>
      </c>
      <c r="Y50" s="1" t="s">
        <v>34</v>
      </c>
    </row>
    <row r="51" spans="1:25" ht="12.75">
      <c r="A51" s="34" t="s">
        <v>18</v>
      </c>
      <c r="B51" s="34"/>
      <c r="D51" s="4">
        <v>68</v>
      </c>
      <c r="E51" s="4">
        <v>6</v>
      </c>
      <c r="F51" s="30">
        <f t="shared" si="12"/>
        <v>74</v>
      </c>
      <c r="G51" s="1" t="s">
        <v>34</v>
      </c>
      <c r="J51" s="34" t="s">
        <v>18</v>
      </c>
      <c r="K51" s="34"/>
      <c r="M51" s="3">
        <v>57</v>
      </c>
      <c r="N51" s="3">
        <v>2</v>
      </c>
      <c r="O51" s="3">
        <f t="shared" si="13"/>
        <v>59</v>
      </c>
      <c r="P51" s="1" t="s">
        <v>34</v>
      </c>
      <c r="R51" s="2"/>
      <c r="S51" s="34" t="s">
        <v>18</v>
      </c>
      <c r="T51" s="34"/>
      <c r="U51" s="1"/>
      <c r="V51" s="3">
        <v>59</v>
      </c>
      <c r="W51" s="3">
        <v>1</v>
      </c>
      <c r="X51" s="3">
        <f t="shared" si="14"/>
        <v>60</v>
      </c>
      <c r="Y51" s="1" t="s">
        <v>34</v>
      </c>
    </row>
    <row r="52" spans="1:25" ht="12.75">
      <c r="A52" s="34" t="s">
        <v>19</v>
      </c>
      <c r="B52" s="34"/>
      <c r="D52" s="4">
        <v>69</v>
      </c>
      <c r="E52" s="4">
        <v>2</v>
      </c>
      <c r="F52" s="30">
        <f t="shared" si="12"/>
        <v>71</v>
      </c>
      <c r="G52" s="1" t="s">
        <v>34</v>
      </c>
      <c r="J52" s="34" t="s">
        <v>19</v>
      </c>
      <c r="K52" s="34"/>
      <c r="M52" s="3">
        <v>63</v>
      </c>
      <c r="N52" s="3">
        <v>1</v>
      </c>
      <c r="O52" s="3">
        <f t="shared" si="13"/>
        <v>64</v>
      </c>
      <c r="P52" s="1" t="s">
        <v>34</v>
      </c>
      <c r="R52" s="2"/>
      <c r="S52" s="34" t="s">
        <v>19</v>
      </c>
      <c r="T52" s="34"/>
      <c r="U52" s="1"/>
      <c r="V52" s="3">
        <v>59</v>
      </c>
      <c r="W52" s="3">
        <v>2</v>
      </c>
      <c r="X52" s="3">
        <f t="shared" si="14"/>
        <v>61</v>
      </c>
      <c r="Y52" s="1" t="s">
        <v>34</v>
      </c>
    </row>
    <row r="53" spans="1:25" ht="12.75">
      <c r="A53" s="34" t="s">
        <v>20</v>
      </c>
      <c r="B53" s="34"/>
      <c r="D53" s="4">
        <v>50</v>
      </c>
      <c r="E53" s="4">
        <v>4</v>
      </c>
      <c r="F53" s="30">
        <f t="shared" si="12"/>
        <v>54</v>
      </c>
      <c r="G53" s="1" t="s">
        <v>34</v>
      </c>
      <c r="J53" s="34" t="s">
        <v>20</v>
      </c>
      <c r="K53" s="34"/>
      <c r="M53" s="3">
        <v>48</v>
      </c>
      <c r="N53" s="3">
        <v>2</v>
      </c>
      <c r="O53" s="3">
        <f t="shared" si="13"/>
        <v>50</v>
      </c>
      <c r="P53" s="1" t="s">
        <v>34</v>
      </c>
      <c r="R53" s="2"/>
      <c r="S53" s="34" t="s">
        <v>20</v>
      </c>
      <c r="T53" s="34"/>
      <c r="U53" s="1"/>
      <c r="V53" s="3">
        <v>40</v>
      </c>
      <c r="W53" s="3">
        <v>3</v>
      </c>
      <c r="X53" s="3">
        <f t="shared" si="14"/>
        <v>43</v>
      </c>
      <c r="Y53" s="1" t="s">
        <v>34</v>
      </c>
    </row>
    <row r="54" spans="1:25" ht="12.75">
      <c r="A54" s="39" t="s">
        <v>21</v>
      </c>
      <c r="B54" s="39"/>
      <c r="D54" s="4">
        <v>12</v>
      </c>
      <c r="E54" s="4"/>
      <c r="F54" s="30">
        <f t="shared" si="12"/>
        <v>12</v>
      </c>
      <c r="G54" s="1" t="s">
        <v>34</v>
      </c>
      <c r="J54" s="39" t="s">
        <v>21</v>
      </c>
      <c r="K54" s="39"/>
      <c r="M54" s="3">
        <v>21</v>
      </c>
      <c r="N54" s="3">
        <v>1</v>
      </c>
      <c r="O54" s="3">
        <f t="shared" si="13"/>
        <v>22</v>
      </c>
      <c r="P54" s="1" t="s">
        <v>34</v>
      </c>
      <c r="R54" s="2"/>
      <c r="S54" s="39" t="s">
        <v>21</v>
      </c>
      <c r="T54" s="39"/>
      <c r="U54" s="1"/>
      <c r="V54" s="3">
        <v>22</v>
      </c>
      <c r="W54" s="3">
        <v>1</v>
      </c>
      <c r="X54" s="3">
        <f t="shared" si="14"/>
        <v>23</v>
      </c>
      <c r="Y54" s="1" t="s">
        <v>34</v>
      </c>
    </row>
    <row r="55" spans="1:25" s="11" customFormat="1" ht="12.75">
      <c r="A55" s="51" t="s">
        <v>48</v>
      </c>
      <c r="B55" s="51"/>
      <c r="C55" s="51"/>
      <c r="D55" s="13">
        <f>SUM(D45:D54)</f>
        <v>440</v>
      </c>
      <c r="E55" s="13">
        <f>SUM(E45:E54)</f>
        <v>62</v>
      </c>
      <c r="F55" s="8">
        <f t="shared" si="12"/>
        <v>502</v>
      </c>
      <c r="G55" s="12" t="s">
        <v>34</v>
      </c>
      <c r="H55" s="12"/>
      <c r="I55" s="7"/>
      <c r="J55" s="47" t="s">
        <v>48</v>
      </c>
      <c r="K55" s="47"/>
      <c r="L55" s="47"/>
      <c r="M55" s="8">
        <f>SUM(M45:M54)</f>
        <v>397</v>
      </c>
      <c r="N55" s="8">
        <f>SUM(N45:N54)</f>
        <v>75</v>
      </c>
      <c r="O55" s="8">
        <f>SUM(O45:O54)</f>
        <v>472</v>
      </c>
      <c r="P55" s="12" t="s">
        <v>34</v>
      </c>
      <c r="R55" s="7"/>
      <c r="S55" s="47" t="s">
        <v>48</v>
      </c>
      <c r="T55" s="47"/>
      <c r="U55" s="47"/>
      <c r="V55" s="8">
        <f>SUM(V45:V54)</f>
        <v>384</v>
      </c>
      <c r="W55" s="8">
        <f>SUM(W45:W54)</f>
        <v>114</v>
      </c>
      <c r="X55" s="8">
        <f>SUM(X45:X54)</f>
        <v>498</v>
      </c>
      <c r="Y55" s="12" t="s">
        <v>34</v>
      </c>
    </row>
    <row r="56" spans="18:22" ht="12.75">
      <c r="R56" s="2"/>
      <c r="T56" s="1"/>
      <c r="U56" s="1"/>
      <c r="V56" s="1"/>
    </row>
    <row r="57" spans="18:22" ht="12.75">
      <c r="R57" s="2"/>
      <c r="T57" s="1"/>
      <c r="U57" s="1"/>
      <c r="V57" s="1"/>
    </row>
    <row r="58" spans="18:22" ht="12.75">
      <c r="R58" s="2"/>
      <c r="T58" s="1"/>
      <c r="U58" s="1"/>
      <c r="V58" s="1"/>
    </row>
    <row r="59" spans="1:26" s="24" customFormat="1" ht="12.75">
      <c r="A59" s="49" t="s">
        <v>38</v>
      </c>
      <c r="B59" s="49"/>
      <c r="C59" s="49"/>
      <c r="D59" s="49"/>
      <c r="E59" s="49"/>
      <c r="F59" s="49"/>
      <c r="G59" s="49"/>
      <c r="H59" s="49"/>
      <c r="I59" s="23"/>
      <c r="J59" s="49" t="s">
        <v>38</v>
      </c>
      <c r="K59" s="49"/>
      <c r="L59" s="49"/>
      <c r="M59" s="49"/>
      <c r="N59" s="49"/>
      <c r="O59" s="49"/>
      <c r="P59" s="49"/>
      <c r="Q59" s="49"/>
      <c r="R59" s="23"/>
      <c r="S59" s="49" t="s">
        <v>38</v>
      </c>
      <c r="T59" s="49"/>
      <c r="U59" s="49"/>
      <c r="V59" s="49"/>
      <c r="W59" s="49"/>
      <c r="X59" s="49"/>
      <c r="Y59" s="49"/>
      <c r="Z59" s="49"/>
    </row>
    <row r="60" spans="18:22" ht="12.75">
      <c r="R60" s="2"/>
      <c r="T60" s="1"/>
      <c r="U60" s="1"/>
      <c r="V60" s="1"/>
    </row>
    <row r="61" spans="1:25" ht="12.75">
      <c r="A61" s="50" t="s">
        <v>39</v>
      </c>
      <c r="B61" s="50"/>
      <c r="F61" s="3">
        <v>77</v>
      </c>
      <c r="G61" s="1" t="s">
        <v>34</v>
      </c>
      <c r="J61" s="35" t="s">
        <v>39</v>
      </c>
      <c r="K61" s="35"/>
      <c r="M61" s="3"/>
      <c r="O61">
        <v>74</v>
      </c>
      <c r="P61" s="1" t="s">
        <v>34</v>
      </c>
      <c r="R61" s="2"/>
      <c r="S61" s="35" t="s">
        <v>39</v>
      </c>
      <c r="T61" s="35"/>
      <c r="U61" s="1"/>
      <c r="V61" s="3"/>
      <c r="X61">
        <v>79</v>
      </c>
      <c r="Y61" s="1" t="s">
        <v>34</v>
      </c>
    </row>
    <row r="62" spans="1:25" ht="12.75">
      <c r="A62" s="35" t="s">
        <v>44</v>
      </c>
      <c r="B62" s="35"/>
      <c r="F62" s="3">
        <v>6</v>
      </c>
      <c r="G62" s="1" t="s">
        <v>34</v>
      </c>
      <c r="J62" s="35" t="s">
        <v>44</v>
      </c>
      <c r="K62" s="35"/>
      <c r="M62" s="3"/>
      <c r="O62">
        <v>4</v>
      </c>
      <c r="P62" s="1" t="s">
        <v>34</v>
      </c>
      <c r="R62" s="2"/>
      <c r="S62" s="35" t="s">
        <v>44</v>
      </c>
      <c r="T62" s="35"/>
      <c r="U62" s="1"/>
      <c r="V62" s="3"/>
      <c r="X62">
        <v>4</v>
      </c>
      <c r="Y62" s="1" t="s">
        <v>34</v>
      </c>
    </row>
    <row r="63" spans="1:25" ht="12.75">
      <c r="A63" s="34" t="s">
        <v>40</v>
      </c>
      <c r="B63" s="34"/>
      <c r="F63" s="3">
        <v>156</v>
      </c>
      <c r="G63" s="1" t="s">
        <v>34</v>
      </c>
      <c r="J63" s="34" t="s">
        <v>40</v>
      </c>
      <c r="K63" s="34"/>
      <c r="M63" s="3"/>
      <c r="O63">
        <v>139</v>
      </c>
      <c r="P63" s="1" t="s">
        <v>34</v>
      </c>
      <c r="R63" s="2"/>
      <c r="S63" s="35" t="s">
        <v>40</v>
      </c>
      <c r="T63" s="35"/>
      <c r="U63" s="1"/>
      <c r="V63" s="3"/>
      <c r="X63">
        <v>115</v>
      </c>
      <c r="Y63" s="1" t="s">
        <v>34</v>
      </c>
    </row>
    <row r="64" spans="1:25" ht="12.75">
      <c r="A64" s="35" t="s">
        <v>45</v>
      </c>
      <c r="B64" s="35"/>
      <c r="F64" s="3">
        <v>13</v>
      </c>
      <c r="G64" s="1" t="s">
        <v>34</v>
      </c>
      <c r="J64" s="35" t="s">
        <v>45</v>
      </c>
      <c r="K64" s="35"/>
      <c r="M64" s="3"/>
      <c r="O64">
        <v>9</v>
      </c>
      <c r="P64" s="1" t="s">
        <v>34</v>
      </c>
      <c r="R64" s="2"/>
      <c r="S64" s="35" t="s">
        <v>45</v>
      </c>
      <c r="T64" s="35"/>
      <c r="U64" s="1"/>
      <c r="V64" s="3"/>
      <c r="X64">
        <v>6</v>
      </c>
      <c r="Y64" s="1" t="s">
        <v>34</v>
      </c>
    </row>
    <row r="65" spans="1:25" ht="12.75">
      <c r="A65" s="18" t="s">
        <v>42</v>
      </c>
      <c r="B65" s="18"/>
      <c r="F65" s="3">
        <v>84</v>
      </c>
      <c r="G65" s="1" t="s">
        <v>34</v>
      </c>
      <c r="J65" s="18" t="s">
        <v>57</v>
      </c>
      <c r="K65" s="18"/>
      <c r="M65" s="3"/>
      <c r="O65">
        <v>97</v>
      </c>
      <c r="P65" s="1" t="s">
        <v>34</v>
      </c>
      <c r="R65" s="2"/>
      <c r="S65" s="18" t="s">
        <v>57</v>
      </c>
      <c r="T65" s="18"/>
      <c r="U65" s="1"/>
      <c r="V65" s="3"/>
      <c r="X65">
        <v>111</v>
      </c>
      <c r="Y65" s="1" t="s">
        <v>34</v>
      </c>
    </row>
    <row r="66" spans="1:25" ht="12.75">
      <c r="A66" s="18" t="s">
        <v>46</v>
      </c>
      <c r="B66" s="18"/>
      <c r="F66" s="3">
        <v>10</v>
      </c>
      <c r="G66" s="1" t="s">
        <v>34</v>
      </c>
      <c r="J66" s="18" t="s">
        <v>46</v>
      </c>
      <c r="K66" s="18"/>
      <c r="M66" s="3"/>
      <c r="O66">
        <v>0</v>
      </c>
      <c r="P66" s="1" t="s">
        <v>34</v>
      </c>
      <c r="R66" s="2"/>
      <c r="S66" s="18" t="s">
        <v>46</v>
      </c>
      <c r="T66" s="18"/>
      <c r="U66" s="1"/>
      <c r="V66" s="3"/>
      <c r="X66">
        <v>0</v>
      </c>
      <c r="Y66" s="1" t="s">
        <v>34</v>
      </c>
    </row>
    <row r="67" spans="1:25" ht="12.75">
      <c r="A67" s="4" t="s">
        <v>43</v>
      </c>
      <c r="B67" s="4"/>
      <c r="F67" s="3">
        <v>55</v>
      </c>
      <c r="G67" s="1" t="s">
        <v>34</v>
      </c>
      <c r="J67" s="4" t="s">
        <v>58</v>
      </c>
      <c r="K67" s="4"/>
      <c r="M67" s="3"/>
      <c r="O67">
        <v>61</v>
      </c>
      <c r="P67" s="1" t="s">
        <v>34</v>
      </c>
      <c r="R67" s="2"/>
      <c r="S67" s="4" t="s">
        <v>58</v>
      </c>
      <c r="T67" s="4"/>
      <c r="U67" s="1"/>
      <c r="V67" s="3"/>
      <c r="X67">
        <v>56</v>
      </c>
      <c r="Y67" s="1" t="s">
        <v>34</v>
      </c>
    </row>
    <row r="68" spans="1:25" ht="12.75">
      <c r="A68" s="35" t="s">
        <v>47</v>
      </c>
      <c r="B68" s="35"/>
      <c r="C68" s="35"/>
      <c r="F68" s="3">
        <v>1</v>
      </c>
      <c r="G68" s="1" t="s">
        <v>34</v>
      </c>
      <c r="J68" s="35" t="s">
        <v>47</v>
      </c>
      <c r="K68" s="35"/>
      <c r="L68" s="35"/>
      <c r="M68" s="3"/>
      <c r="O68">
        <v>0</v>
      </c>
      <c r="P68" s="1" t="s">
        <v>34</v>
      </c>
      <c r="R68" s="2"/>
      <c r="S68" s="35" t="s">
        <v>47</v>
      </c>
      <c r="T68" s="35"/>
      <c r="U68" s="4"/>
      <c r="V68" s="3"/>
      <c r="X68">
        <v>0</v>
      </c>
      <c r="Y68" s="1" t="s">
        <v>34</v>
      </c>
    </row>
    <row r="69" spans="1:25" ht="12.75">
      <c r="A69" s="35" t="s">
        <v>41</v>
      </c>
      <c r="B69" s="35"/>
      <c r="F69" s="3">
        <v>19</v>
      </c>
      <c r="G69" s="1" t="s">
        <v>34</v>
      </c>
      <c r="J69" s="35" t="s">
        <v>41</v>
      </c>
      <c r="K69" s="35"/>
      <c r="M69" s="3"/>
      <c r="O69">
        <v>13</v>
      </c>
      <c r="P69" s="1" t="s">
        <v>34</v>
      </c>
      <c r="R69" s="2"/>
      <c r="S69" s="35" t="s">
        <v>41</v>
      </c>
      <c r="T69" s="35"/>
      <c r="U69" s="1"/>
      <c r="V69" s="3"/>
      <c r="X69">
        <v>13</v>
      </c>
      <c r="Y69" s="1" t="s">
        <v>34</v>
      </c>
    </row>
    <row r="70" spans="1:25" ht="12.75">
      <c r="A70" s="35" t="s">
        <v>55</v>
      </c>
      <c r="B70" s="35"/>
      <c r="F70" s="3">
        <v>19</v>
      </c>
      <c r="G70" s="1" t="s">
        <v>34</v>
      </c>
      <c r="J70" s="5"/>
      <c r="K70" s="5"/>
      <c r="M70" s="3"/>
      <c r="P70" s="1"/>
      <c r="R70" s="2"/>
      <c r="S70" s="5"/>
      <c r="T70" s="5"/>
      <c r="U70" s="1"/>
      <c r="V70" s="3"/>
      <c r="Y70" s="1"/>
    </row>
    <row r="71" spans="1:26" ht="12.75">
      <c r="A71" s="47" t="s">
        <v>48</v>
      </c>
      <c r="B71" s="47"/>
      <c r="F71" s="8">
        <f>SUM(F61:F70)</f>
        <v>440</v>
      </c>
      <c r="G71" s="12" t="s">
        <v>34</v>
      </c>
      <c r="J71" s="11" t="s">
        <v>48</v>
      </c>
      <c r="K71" s="12"/>
      <c r="L71" s="12"/>
      <c r="M71" s="8"/>
      <c r="N71" s="11"/>
      <c r="O71" s="11">
        <f>SUM(O61:O69)</f>
        <v>397</v>
      </c>
      <c r="P71" s="12" t="s">
        <v>34</v>
      </c>
      <c r="Q71" s="11"/>
      <c r="R71" s="2"/>
      <c r="S71" s="11" t="s">
        <v>48</v>
      </c>
      <c r="T71" s="12"/>
      <c r="U71" s="12"/>
      <c r="V71" s="8"/>
      <c r="W71" s="11"/>
      <c r="X71" s="11">
        <f>SUM(X61:X69)</f>
        <v>384</v>
      </c>
      <c r="Y71" s="12" t="s">
        <v>34</v>
      </c>
      <c r="Z71" s="11"/>
    </row>
    <row r="72" spans="18:22" ht="12.75">
      <c r="R72" s="2"/>
      <c r="T72" s="1"/>
      <c r="U72" s="1"/>
      <c r="V72" s="1"/>
    </row>
    <row r="73" spans="18:22" ht="12.75">
      <c r="R73" s="2"/>
      <c r="T73" s="1"/>
      <c r="U73" s="1"/>
      <c r="V73" s="1"/>
    </row>
    <row r="74" spans="10:25" ht="12.75">
      <c r="J74" s="35" t="s">
        <v>59</v>
      </c>
      <c r="K74" s="35"/>
      <c r="L74" s="35"/>
      <c r="O74">
        <v>1</v>
      </c>
      <c r="P74" s="1" t="s">
        <v>34</v>
      </c>
      <c r="R74" s="2"/>
      <c r="S74" s="35" t="s">
        <v>59</v>
      </c>
      <c r="T74" s="35"/>
      <c r="U74" s="35"/>
      <c r="V74" s="1"/>
      <c r="X74">
        <v>1</v>
      </c>
      <c r="Y74" s="1" t="s">
        <v>34</v>
      </c>
    </row>
    <row r="75" spans="1:25" ht="12.75">
      <c r="A75" s="25" t="s">
        <v>49</v>
      </c>
      <c r="B75" s="18"/>
      <c r="F75" s="3">
        <v>3</v>
      </c>
      <c r="G75" s="1" t="s">
        <v>34</v>
      </c>
      <c r="J75" s="25" t="s">
        <v>49</v>
      </c>
      <c r="K75" s="18"/>
      <c r="O75">
        <v>2</v>
      </c>
      <c r="P75" s="1" t="s">
        <v>34</v>
      </c>
      <c r="R75" s="2"/>
      <c r="S75" s="25" t="s">
        <v>49</v>
      </c>
      <c r="T75" s="18"/>
      <c r="U75" s="1"/>
      <c r="V75" s="1"/>
      <c r="X75">
        <v>2</v>
      </c>
      <c r="Y75" s="1" t="s">
        <v>34</v>
      </c>
    </row>
    <row r="76" spans="1:25" ht="12.75">
      <c r="A76" s="4" t="s">
        <v>50</v>
      </c>
      <c r="B76" s="4"/>
      <c r="C76" s="4"/>
      <c r="F76" s="3">
        <v>16</v>
      </c>
      <c r="G76" s="1" t="s">
        <v>34</v>
      </c>
      <c r="J76" s="4" t="s">
        <v>50</v>
      </c>
      <c r="K76" s="4"/>
      <c r="L76" s="4"/>
      <c r="O76">
        <v>10</v>
      </c>
      <c r="P76" s="1" t="s">
        <v>34</v>
      </c>
      <c r="R76" s="2"/>
      <c r="S76" s="4" t="s">
        <v>50</v>
      </c>
      <c r="T76" s="4"/>
      <c r="U76" s="4"/>
      <c r="V76" s="1"/>
      <c r="X76">
        <v>12</v>
      </c>
      <c r="Y76" s="1" t="s">
        <v>34</v>
      </c>
    </row>
    <row r="77" spans="1:25" ht="12.75">
      <c r="A77" s="34" t="s">
        <v>51</v>
      </c>
      <c r="B77" s="34"/>
      <c r="C77" s="34"/>
      <c r="F77" s="3">
        <v>25</v>
      </c>
      <c r="G77" s="1" t="s">
        <v>34</v>
      </c>
      <c r="J77" s="35" t="s">
        <v>51</v>
      </c>
      <c r="K77" s="35"/>
      <c r="L77" s="35"/>
      <c r="O77">
        <v>14</v>
      </c>
      <c r="P77" s="1" t="s">
        <v>34</v>
      </c>
      <c r="R77" s="2"/>
      <c r="S77" s="35" t="s">
        <v>51</v>
      </c>
      <c r="T77" s="35"/>
      <c r="U77" s="35"/>
      <c r="V77" s="1"/>
      <c r="X77">
        <v>31</v>
      </c>
      <c r="Y77" s="1" t="s">
        <v>34</v>
      </c>
    </row>
    <row r="78" spans="1:25" ht="12.75">
      <c r="A78" s="4" t="s">
        <v>52</v>
      </c>
      <c r="B78" s="4"/>
      <c r="C78" s="4"/>
      <c r="F78" s="3">
        <v>18</v>
      </c>
      <c r="G78" s="1" t="s">
        <v>34</v>
      </c>
      <c r="J78" s="37" t="s">
        <v>52</v>
      </c>
      <c r="K78" s="37"/>
      <c r="L78" s="37"/>
      <c r="O78">
        <v>48</v>
      </c>
      <c r="P78" s="1" t="s">
        <v>34</v>
      </c>
      <c r="R78" s="2"/>
      <c r="S78" s="35" t="s">
        <v>52</v>
      </c>
      <c r="T78" s="35"/>
      <c r="U78" s="35"/>
      <c r="V78" s="1"/>
      <c r="X78">
        <v>68</v>
      </c>
      <c r="Y78" s="1" t="s">
        <v>34</v>
      </c>
    </row>
    <row r="79" spans="1:25" s="11" customFormat="1" ht="12.75">
      <c r="A79" s="47" t="s">
        <v>48</v>
      </c>
      <c r="B79" s="47"/>
      <c r="C79" s="12"/>
      <c r="D79" s="12"/>
      <c r="E79" s="12"/>
      <c r="F79" s="8">
        <f>SUM(F75:F78)</f>
        <v>62</v>
      </c>
      <c r="G79" s="12" t="s">
        <v>34</v>
      </c>
      <c r="H79" s="12"/>
      <c r="I79" s="7"/>
      <c r="J79" s="47" t="s">
        <v>48</v>
      </c>
      <c r="K79" s="47"/>
      <c r="L79" s="12"/>
      <c r="M79" s="12"/>
      <c r="O79" s="11">
        <f>SUM(O74:O78)</f>
        <v>75</v>
      </c>
      <c r="P79" s="12" t="s">
        <v>34</v>
      </c>
      <c r="R79" s="7"/>
      <c r="S79" s="47" t="s">
        <v>48</v>
      </c>
      <c r="T79" s="47"/>
      <c r="U79" s="12"/>
      <c r="V79" s="12"/>
      <c r="X79" s="11">
        <f>SUM(X74:X78)</f>
        <v>114</v>
      </c>
      <c r="Y79" s="12" t="s">
        <v>34</v>
      </c>
    </row>
  </sheetData>
  <mergeCells count="157">
    <mergeCell ref="X8:X10"/>
    <mergeCell ref="Y8:Y10"/>
    <mergeCell ref="Z8:Z10"/>
    <mergeCell ref="X11:X12"/>
    <mergeCell ref="Y11:Y12"/>
    <mergeCell ref="Z11:Z12"/>
    <mergeCell ref="P8:P10"/>
    <mergeCell ref="Q8:Q10"/>
    <mergeCell ref="P11:P12"/>
    <mergeCell ref="Q11:Q12"/>
    <mergeCell ref="V8:V10"/>
    <mergeCell ref="W8:W10"/>
    <mergeCell ref="V11:V12"/>
    <mergeCell ref="W11:W12"/>
    <mergeCell ref="T8:T10"/>
    <mergeCell ref="U8:U10"/>
    <mergeCell ref="T11:T12"/>
    <mergeCell ref="U11:U12"/>
    <mergeCell ref="S77:U77"/>
    <mergeCell ref="S78:U78"/>
    <mergeCell ref="S79:T79"/>
    <mergeCell ref="R8:R10"/>
    <mergeCell ref="R11:R12"/>
    <mergeCell ref="S68:T68"/>
    <mergeCell ref="S64:T64"/>
    <mergeCell ref="S69:T69"/>
    <mergeCell ref="S74:U74"/>
    <mergeCell ref="S59:Z59"/>
    <mergeCell ref="S61:T61"/>
    <mergeCell ref="S62:T62"/>
    <mergeCell ref="S63:T63"/>
    <mergeCell ref="S52:T52"/>
    <mergeCell ref="S53:T53"/>
    <mergeCell ref="S54:T54"/>
    <mergeCell ref="S55:U55"/>
    <mergeCell ref="S48:T48"/>
    <mergeCell ref="S49:T49"/>
    <mergeCell ref="S50:T50"/>
    <mergeCell ref="S51:T51"/>
    <mergeCell ref="S40:Z40"/>
    <mergeCell ref="S41:Z41"/>
    <mergeCell ref="S46:T46"/>
    <mergeCell ref="S47:T47"/>
    <mergeCell ref="S30:T30"/>
    <mergeCell ref="S31:T31"/>
    <mergeCell ref="S33:T33"/>
    <mergeCell ref="S36:U36"/>
    <mergeCell ref="S20:Y20"/>
    <mergeCell ref="S24:Z24"/>
    <mergeCell ref="S28:T28"/>
    <mergeCell ref="S29:T29"/>
    <mergeCell ref="S18:T18"/>
    <mergeCell ref="U18:V18"/>
    <mergeCell ref="W18:X18"/>
    <mergeCell ref="Y18:Z18"/>
    <mergeCell ref="J78:L78"/>
    <mergeCell ref="J74:L74"/>
    <mergeCell ref="S1:Z1"/>
    <mergeCell ref="S2:T2"/>
    <mergeCell ref="U2:V2"/>
    <mergeCell ref="W2:X2"/>
    <mergeCell ref="Y2:Z2"/>
    <mergeCell ref="S4:Z4"/>
    <mergeCell ref="S8:S10"/>
    <mergeCell ref="S11:S12"/>
    <mergeCell ref="A55:C55"/>
    <mergeCell ref="A41:H41"/>
    <mergeCell ref="J77:L77"/>
    <mergeCell ref="J79:K79"/>
    <mergeCell ref="A77:C77"/>
    <mergeCell ref="A79:B79"/>
    <mergeCell ref="J69:K69"/>
    <mergeCell ref="A64:B64"/>
    <mergeCell ref="J64:K64"/>
    <mergeCell ref="A68:C68"/>
    <mergeCell ref="J68:L68"/>
    <mergeCell ref="A61:B61"/>
    <mergeCell ref="A63:B63"/>
    <mergeCell ref="A69:B69"/>
    <mergeCell ref="J61:K61"/>
    <mergeCell ref="J63:K63"/>
    <mergeCell ref="A62:B62"/>
    <mergeCell ref="J62:K62"/>
    <mergeCell ref="A71:B71"/>
    <mergeCell ref="A36:C36"/>
    <mergeCell ref="J36:L36"/>
    <mergeCell ref="A59:H59"/>
    <mergeCell ref="J59:Q59"/>
    <mergeCell ref="J55:L55"/>
    <mergeCell ref="J52:K52"/>
    <mergeCell ref="J53:K53"/>
    <mergeCell ref="A52:B52"/>
    <mergeCell ref="J54:K54"/>
    <mergeCell ref="A51:B51"/>
    <mergeCell ref="P2:Q2"/>
    <mergeCell ref="A33:B33"/>
    <mergeCell ref="J33:K33"/>
    <mergeCell ref="A40:H40"/>
    <mergeCell ref="J40:Q40"/>
    <mergeCell ref="A2:B2"/>
    <mergeCell ref="C2:D2"/>
    <mergeCell ref="E2:F2"/>
    <mergeCell ref="A47:B47"/>
    <mergeCell ref="J1:Q1"/>
    <mergeCell ref="J50:K50"/>
    <mergeCell ref="J51:K51"/>
    <mergeCell ref="J46:K46"/>
    <mergeCell ref="J47:K47"/>
    <mergeCell ref="L2:M2"/>
    <mergeCell ref="N2:O2"/>
    <mergeCell ref="J49:K49"/>
    <mergeCell ref="J8:J10"/>
    <mergeCell ref="J11:J12"/>
    <mergeCell ref="A1:H1"/>
    <mergeCell ref="J48:K48"/>
    <mergeCell ref="J41:Q41"/>
    <mergeCell ref="J18:K18"/>
    <mergeCell ref="L18:M18"/>
    <mergeCell ref="N18:O18"/>
    <mergeCell ref="P18:Q18"/>
    <mergeCell ref="G18:H18"/>
    <mergeCell ref="J2:K2"/>
    <mergeCell ref="G2:H2"/>
    <mergeCell ref="A53:B53"/>
    <mergeCell ref="A4:H4"/>
    <mergeCell ref="J4:Q4"/>
    <mergeCell ref="J28:K28"/>
    <mergeCell ref="J30:K30"/>
    <mergeCell ref="A28:B28"/>
    <mergeCell ref="A24:H24"/>
    <mergeCell ref="J24:Q24"/>
    <mergeCell ref="C18:D18"/>
    <mergeCell ref="E18:F18"/>
    <mergeCell ref="A48:B48"/>
    <mergeCell ref="A49:B49"/>
    <mergeCell ref="A46:B46"/>
    <mergeCell ref="A18:B18"/>
    <mergeCell ref="A50:B50"/>
    <mergeCell ref="A70:B70"/>
    <mergeCell ref="A20:G20"/>
    <mergeCell ref="J20:P20"/>
    <mergeCell ref="A29:B29"/>
    <mergeCell ref="J29:K29"/>
    <mergeCell ref="A31:B31"/>
    <mergeCell ref="J31:K31"/>
    <mergeCell ref="A30:B30"/>
    <mergeCell ref="A54:B54"/>
    <mergeCell ref="O8:O10"/>
    <mergeCell ref="O11:O12"/>
    <mergeCell ref="K8:K10"/>
    <mergeCell ref="K11:K12"/>
    <mergeCell ref="M8:M10"/>
    <mergeCell ref="M11:M12"/>
    <mergeCell ref="L8:L10"/>
    <mergeCell ref="L11:L12"/>
    <mergeCell ref="N8:N10"/>
    <mergeCell ref="N11:N12"/>
  </mergeCells>
  <printOptions gridLines="1"/>
  <pageMargins left="0.57" right="0.23" top="0.83" bottom="0.42" header="0.5118110236220472" footer="0.4"/>
  <pageSetup cellComments="asDisplayed" horizontalDpi="300" verticalDpi="300" orientation="landscape" paperSize="9" r:id="rId1"/>
  <headerFooter alignWithMargins="0">
    <oddHeader>&amp;LBevezetés / 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ELTE</cp:lastModifiedBy>
  <cp:lastPrinted>2012-04-19T12:52:56Z</cp:lastPrinted>
  <dcterms:created xsi:type="dcterms:W3CDTF">2005-03-23T21:44:23Z</dcterms:created>
  <dcterms:modified xsi:type="dcterms:W3CDTF">2012-04-19T14:37:08Z</dcterms:modified>
  <cp:category/>
  <cp:version/>
  <cp:contentType/>
  <cp:contentStatus/>
</cp:coreProperties>
</file>