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AFS\elte.hu\user\t\torokgabi\home\gabi\nyelvi követelmény_2023\nyelvi követelményes hálók\"/>
    </mc:Choice>
  </mc:AlternateContent>
  <xr:revisionPtr revIDLastSave="0" documentId="13_ncr:1_{E27E7C77-78A2-478C-8236-F4676E4DF0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eorológus MSc" sheetId="4" r:id="rId1"/>
    <sheet name="szaknyelvi követelmények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4" l="1"/>
  <c r="E74" i="4"/>
  <c r="D74" i="4"/>
  <c r="C74" i="4"/>
  <c r="F73" i="4"/>
  <c r="E73" i="4"/>
  <c r="D73" i="4"/>
  <c r="C73" i="4"/>
  <c r="E72" i="4"/>
  <c r="D72" i="4"/>
  <c r="C72" i="4"/>
  <c r="G67" i="4"/>
  <c r="D63" i="4"/>
  <c r="C63" i="4"/>
  <c r="F58" i="4"/>
  <c r="E58" i="4"/>
  <c r="D58" i="4"/>
  <c r="C58" i="4"/>
  <c r="F57" i="4"/>
  <c r="E57" i="4"/>
  <c r="D57" i="4"/>
  <c r="C57" i="4"/>
  <c r="F56" i="4"/>
  <c r="E56" i="4"/>
  <c r="D56" i="4"/>
  <c r="C56" i="4"/>
  <c r="F43" i="4"/>
  <c r="E43" i="4"/>
  <c r="D43" i="4"/>
  <c r="C43" i="4"/>
  <c r="F42" i="4"/>
  <c r="E42" i="4"/>
  <c r="D42" i="4"/>
  <c r="C42" i="4"/>
  <c r="F41" i="4"/>
  <c r="E41" i="4"/>
  <c r="D41" i="4"/>
  <c r="C41" i="4"/>
  <c r="F13" i="4"/>
  <c r="E13" i="4"/>
  <c r="D13" i="4"/>
  <c r="C13" i="4"/>
  <c r="F12" i="4"/>
  <c r="E12" i="4"/>
  <c r="D12" i="4"/>
  <c r="C12" i="4"/>
  <c r="F11" i="4"/>
  <c r="E11" i="4"/>
  <c r="D11" i="4"/>
  <c r="C11" i="4"/>
  <c r="E77" i="4" l="1"/>
  <c r="G72" i="4"/>
  <c r="D77" i="4"/>
  <c r="C79" i="4"/>
  <c r="G11" i="4"/>
  <c r="E78" i="4"/>
  <c r="D78" i="4"/>
  <c r="F79" i="4"/>
  <c r="G73" i="4"/>
  <c r="G41" i="4"/>
  <c r="C77" i="4"/>
  <c r="F78" i="4"/>
  <c r="G43" i="4"/>
  <c r="G58" i="4"/>
  <c r="F77" i="4"/>
  <c r="D79" i="4"/>
  <c r="G42" i="4"/>
  <c r="G57" i="4"/>
  <c r="E79" i="4"/>
  <c r="G74" i="4"/>
  <c r="G12" i="4"/>
  <c r="G13" i="4"/>
  <c r="G56" i="4"/>
  <c r="C78" i="4"/>
  <c r="G77" i="4" l="1"/>
  <c r="G79" i="4"/>
  <c r="G78" i="4"/>
</calcChain>
</file>

<file path=xl/sharedStrings.xml><?xml version="1.0" encoding="utf-8"?>
<sst xmlns="http://schemas.openxmlformats.org/spreadsheetml/2006/main" count="315" uniqueCount="161">
  <si>
    <t>metmatmet0m22em</t>
  </si>
  <si>
    <t xml:space="preserve">Matematika </t>
  </si>
  <si>
    <t>Pieczka Ildikó</t>
  </si>
  <si>
    <t>metmatmet0m22gm</t>
  </si>
  <si>
    <t>metfolydm0g22em</t>
  </si>
  <si>
    <t>Folyadékdinamika</t>
  </si>
  <si>
    <t>Leelőssy Ádám</t>
  </si>
  <si>
    <t>metfolydm0g22gm</t>
  </si>
  <si>
    <t>metmetinf0g22lm</t>
  </si>
  <si>
    <t>Meteorológiai informatika</t>
  </si>
  <si>
    <t>Barcza Zoltán</t>
  </si>
  <si>
    <t>metlegdin1g22em</t>
  </si>
  <si>
    <t>Légkördinamika 1 ea</t>
  </si>
  <si>
    <t>Weidinger Tamás</t>
  </si>
  <si>
    <t>metlegdin1g22gm</t>
  </si>
  <si>
    <t>Légkördinamika 1 gy</t>
  </si>
  <si>
    <t>Mészáros Róbert</t>
  </si>
  <si>
    <t>metlegdin2g22em</t>
  </si>
  <si>
    <t>Légkördinamika 2</t>
  </si>
  <si>
    <t>Breuer Hajnalka</t>
  </si>
  <si>
    <t>methullam1g22em</t>
  </si>
  <si>
    <t>Hullámmozgások a légkörben</t>
  </si>
  <si>
    <t>metszinop1g22em</t>
  </si>
  <si>
    <t>Szinoptikus analízis 1 ea</t>
  </si>
  <si>
    <t>Soósné Dezső Zsuzsanna</t>
  </si>
  <si>
    <t>metszinop1g22lm</t>
  </si>
  <si>
    <t>Szinoptikus analízis 1 gy</t>
  </si>
  <si>
    <t>metszinop2g22em</t>
  </si>
  <si>
    <t>Szinoptikus analízis 2</t>
  </si>
  <si>
    <t>metmezosz0g22em</t>
  </si>
  <si>
    <t>Mezometeorológia</t>
  </si>
  <si>
    <t>metnumelo1g22em</t>
  </si>
  <si>
    <t>metkemfiz0g22em</t>
  </si>
  <si>
    <t>Mikrofizikai és kémiai folyamatok a légkörben</t>
  </si>
  <si>
    <t>metfblkcs0g22em</t>
  </si>
  <si>
    <t>Felszín-légkör kölcsönhatások</t>
  </si>
  <si>
    <t>metaltkli0g22em</t>
  </si>
  <si>
    <t>Általános klimatológia</t>
  </si>
  <si>
    <t>Pongrácz Rita</t>
  </si>
  <si>
    <t>metstatkl0g22em</t>
  </si>
  <si>
    <t>Statisztikus klimatológia</t>
  </si>
  <si>
    <t>metstatkl0g22gm</t>
  </si>
  <si>
    <t>Statisztikus klimatológia gy</t>
  </si>
  <si>
    <t>metmodell0g22em</t>
  </si>
  <si>
    <t>Éghajlat modellezés ea</t>
  </si>
  <si>
    <t>metmodell0g22lm</t>
  </si>
  <si>
    <t>Éghajlat modellezés gy</t>
  </si>
  <si>
    <t>metfizoce0g22em</t>
  </si>
  <si>
    <t>Fizikai oceanográfia</t>
  </si>
  <si>
    <t>metmuszer0g22em</t>
  </si>
  <si>
    <t>Meteorológiai megfigyelő rendszerek</t>
  </si>
  <si>
    <t>metmuhtav0g22em</t>
  </si>
  <si>
    <t>metevkgyakg22gm</t>
  </si>
  <si>
    <t>Évközi terepgyakorlat</t>
  </si>
  <si>
    <t>metprojek1g22gm</t>
  </si>
  <si>
    <t xml:space="preserve">(Önálló) projektfeladat 1 </t>
  </si>
  <si>
    <t>metprojek2g22gm</t>
  </si>
  <si>
    <t>(Önálló) projektfeladat 2</t>
  </si>
  <si>
    <t>metgloreg0g22em</t>
  </si>
  <si>
    <t>Globális és regionális éghajlatváltozás</t>
  </si>
  <si>
    <t>methidkri0g22em</t>
  </si>
  <si>
    <t>Hidrológia és kriológia</t>
  </si>
  <si>
    <t>metmegenf0g22em</t>
  </si>
  <si>
    <t>Megújuló energiaforrások</t>
  </si>
  <si>
    <t>metelgyak1g22lm</t>
  </si>
  <si>
    <t xml:space="preserve">Előrejelzési gyakorlatok </t>
  </si>
  <si>
    <t>meteloinf0g22lm</t>
  </si>
  <si>
    <t>Előrejelzési és éghajlati adatok feldolgozása</t>
  </si>
  <si>
    <t>metidomezg22em</t>
  </si>
  <si>
    <t>Idősor- és mezőelemzés</t>
  </si>
  <si>
    <t>metrepmet0g22em</t>
  </si>
  <si>
    <t>Repülésmeteorológia</t>
  </si>
  <si>
    <t>metagrokl0g22em</t>
  </si>
  <si>
    <t>Agroklimatológia</t>
  </si>
  <si>
    <t>Torma Csaba</t>
  </si>
  <si>
    <t>metvarosk0g22em</t>
  </si>
  <si>
    <t>Városklíma és levegőkörnyezet</t>
  </si>
  <si>
    <t>metszakgy0g22zm</t>
  </si>
  <si>
    <t>Szakmai gyakorlat</t>
  </si>
  <si>
    <t>diplmeteo1g22dm</t>
  </si>
  <si>
    <t>Diplomamunkához kapcsolódó szaklabor 1</t>
  </si>
  <si>
    <t>diplmeteo2g22dm</t>
  </si>
  <si>
    <t>Diplomamunkához kapcsolódó szaklabor 2</t>
  </si>
  <si>
    <t>Mobilitás</t>
  </si>
  <si>
    <t>Meteorológus mesterszak tantervi hálója 2022. szeptemberétől</t>
  </si>
  <si>
    <t>Szakfelelős: Mészáros Róbert</t>
  </si>
  <si>
    <t>Kód</t>
  </si>
  <si>
    <t>Tantárgy</t>
  </si>
  <si>
    <t>Szemeszter</t>
  </si>
  <si>
    <t>Óra</t>
  </si>
  <si>
    <t>Kr.</t>
  </si>
  <si>
    <t>Ért.</t>
  </si>
  <si>
    <t>Előfeltétel I.</t>
  </si>
  <si>
    <t>Előfeltétel II.</t>
  </si>
  <si>
    <t>Előfeltétel III.</t>
  </si>
  <si>
    <t>Tantárgyfelelős</t>
  </si>
  <si>
    <t>Ea</t>
  </si>
  <si>
    <t>Gy</t>
  </si>
  <si>
    <t>Lgy</t>
  </si>
  <si>
    <t>Természettudományi ismeretek</t>
  </si>
  <si>
    <t>x</t>
  </si>
  <si>
    <t>K(5)</t>
  </si>
  <si>
    <t>Gyj(5)</t>
  </si>
  <si>
    <t>összes kontaktóra</t>
  </si>
  <si>
    <t>összes kredit</t>
  </si>
  <si>
    <t>összes kollokvium</t>
  </si>
  <si>
    <t>Meteorológiai szakmai ismeretek</t>
  </si>
  <si>
    <t>Légköri dinamika modul (9 kr)</t>
  </si>
  <si>
    <t>Időjárás analízis és előrejelzés modul (14 kr)</t>
  </si>
  <si>
    <t>Légkörfizika és levegőkémia modul (7 kr)</t>
  </si>
  <si>
    <t>Éghajlattan modul (11 kr)</t>
  </si>
  <si>
    <t>Meteorológiai mérések modul (6 kr)</t>
  </si>
  <si>
    <t>Terepgyakorlat (2 kr)</t>
  </si>
  <si>
    <t>Sajátos kompetenciákat eredményező ismeretek</t>
  </si>
  <si>
    <t xml:space="preserve">Mobilitás (hallgatói mobilitás keretében, maximum 30 kredit értékben elfogadható kurzusok) </t>
  </si>
  <si>
    <t xml:space="preserve">Szabadon választható tárgyak* </t>
  </si>
  <si>
    <t>Diplomamunka</t>
  </si>
  <si>
    <t>ÖSSZESEN</t>
  </si>
  <si>
    <t>*Javasolt szabadon választható tárgyak.  (Egy adott félévben minimum 5 fő jelentkezése esetén indulnak.)</t>
  </si>
  <si>
    <t>meteghido0g22em</t>
  </si>
  <si>
    <t>Éghajlati adatok statisztikai elemzése</t>
  </si>
  <si>
    <t>metfarmod0g22gm</t>
  </si>
  <si>
    <t>Felszíni áramok modellezése</t>
  </si>
  <si>
    <t>methatmet0g22em</t>
  </si>
  <si>
    <t>Határréteg meteorológia</t>
  </si>
  <si>
    <t>metkatmet0g22em</t>
  </si>
  <si>
    <t>Katonai meteorológia</t>
  </si>
  <si>
    <t>metmetfor0g22gm</t>
  </si>
  <si>
    <t>Korszerű meteorológiai adatformátumok</t>
  </si>
  <si>
    <t>metmeteng0g22sm</t>
  </si>
  <si>
    <t>Meteorology in English</t>
  </si>
  <si>
    <t>metokokli0g22em</t>
  </si>
  <si>
    <t>Ökológiai klimatológia</t>
  </si>
  <si>
    <t>metpcnumm0g22gm</t>
  </si>
  <si>
    <t>PC-n futtatható numerikus előrejelzési modellek</t>
  </si>
  <si>
    <t>metpropro0g22gm</t>
  </si>
  <si>
    <t>Programozási problémák a meteorológiában</t>
  </si>
  <si>
    <t>metszasze0g22sm</t>
  </si>
  <si>
    <t>Szakirodalmi szeminárium</t>
  </si>
  <si>
    <t>metelgyak2g22lm</t>
  </si>
  <si>
    <t>Előrejelzési gyakorlatok 2</t>
  </si>
  <si>
    <t>metbiogeo0g22em</t>
  </si>
  <si>
    <t>Biogeokémiai folyamatok</t>
  </si>
  <si>
    <t>metnummod0g22em</t>
  </si>
  <si>
    <t>Numerikus modellezés</t>
  </si>
  <si>
    <t>metszakpr0g22em</t>
  </si>
  <si>
    <t>Szakmai program</t>
  </si>
  <si>
    <t>Értékelés</t>
  </si>
  <si>
    <t>K(5)=kollokvium (5)</t>
  </si>
  <si>
    <t>Gyj(5)=gyakorlati jegy (5)</t>
  </si>
  <si>
    <t>Numerikus előrejelzés</t>
  </si>
  <si>
    <t>Műholdmeteorológia és távérzékelés</t>
  </si>
  <si>
    <t>Konz</t>
  </si>
  <si>
    <t>A nyelvismeret elsajátításának tantervi helye:</t>
  </si>
  <si>
    <t>Az előírt nyelvismeret meglétének mérése:</t>
  </si>
  <si>
    <t>a fenti 3 kreditnyi tárgy legalább elégséges vagy megfelelt minősítésű teljesítése.</t>
  </si>
  <si>
    <t>A követelmény kiváltható:</t>
  </si>
  <si>
    <t>- angol nyelvből tett középfokú (B2) komplex típusú államilag elismert általános és/vagy szaknyelvi nyelvvizsgával, vagy azzal egyenértékű okirattal, vagy</t>
  </si>
  <si>
    <t>- min. 3 hónapos angol nyelvű részképzés teljesítésével más egyetemen (szakmai mobilitási tárgy teljesítésével).</t>
  </si>
  <si>
    <r>
      <t xml:space="preserve">A mintatanterv szerint kötelező vagy kötelezően választható tárgyak közül legalább </t>
    </r>
    <r>
      <rPr>
        <b/>
        <sz val="11"/>
        <color theme="1"/>
        <rFont val="Calibri"/>
        <family val="2"/>
        <charset val="238"/>
        <scheme val="minor"/>
      </rPr>
      <t xml:space="preserve">3 kreditnyi tárgy angol </t>
    </r>
    <r>
      <rPr>
        <sz val="11"/>
        <color theme="1"/>
        <rFont val="Calibri"/>
        <family val="2"/>
        <charset val="238"/>
        <scheme val="minor"/>
      </rPr>
      <t>nyelven történő elvégzése (kivéve: diplmeteo1g22dm Diplomamunkához kapcsolódó szaklabor 1 és diplmeteo2g22dm Diplomamunkához kapcsolódó szaklabor 2).</t>
    </r>
  </si>
  <si>
    <t>Meteorológia mesterképzési szakon a megszerzendő szakképzettség gyakorlásához szükséges idegen szaknyelvi ismeretek elsajátításának tantervi helyét és a nyelvismeret meglétének mérését a második fül (szaknyelvi ismeretek) tartalmazza.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</si>
</sst>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000000"/>
      <name val="Calibri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6" fillId="0" borderId="0"/>
  </cellStyleXfs>
  <cellXfs count="143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/>
    <xf numFmtId="0" fontId="1" fillId="0" borderId="0" xfId="1"/>
    <xf numFmtId="0" fontId="7" fillId="0" borderId="13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2" borderId="16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3" borderId="18" xfId="1" applyFont="1" applyFill="1" applyBorder="1" applyAlignment="1">
      <alignment vertical="center"/>
    </xf>
    <xf numFmtId="0" fontId="4" fillId="4" borderId="4" xfId="2" applyFont="1" applyFill="1" applyBorder="1" applyAlignment="1">
      <alignment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left" vertical="center"/>
    </xf>
    <xf numFmtId="0" fontId="7" fillId="3" borderId="13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4" fillId="0" borderId="17" xfId="1" applyFont="1" applyBorder="1" applyAlignment="1">
      <alignment horizontal="left" vertical="center"/>
    </xf>
    <xf numFmtId="164" fontId="9" fillId="5" borderId="13" xfId="1" applyNumberFormat="1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164" fontId="10" fillId="5" borderId="13" xfId="1" applyNumberFormat="1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164" fontId="11" fillId="5" borderId="13" xfId="1" applyNumberFormat="1" applyFont="1" applyFill="1" applyBorder="1" applyAlignment="1">
      <alignment horizontal="center" vertical="center"/>
    </xf>
    <xf numFmtId="164" fontId="11" fillId="5" borderId="1" xfId="1" applyNumberFormat="1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left" vertical="center"/>
    </xf>
    <xf numFmtId="0" fontId="4" fillId="6" borderId="0" xfId="1" applyFont="1" applyFill="1" applyAlignment="1">
      <alignment vertical="center"/>
    </xf>
    <xf numFmtId="0" fontId="1" fillId="6" borderId="4" xfId="1" applyFill="1" applyBorder="1" applyAlignment="1">
      <alignment vertical="center"/>
    </xf>
    <xf numFmtId="0" fontId="1" fillId="6" borderId="17" xfId="1" applyFill="1" applyBorder="1" applyAlignment="1">
      <alignment vertical="center"/>
    </xf>
    <xf numFmtId="0" fontId="12" fillId="4" borderId="2" xfId="1" applyFont="1" applyFill="1" applyBorder="1" applyAlignment="1">
      <alignment horizontal="left"/>
    </xf>
    <xf numFmtId="0" fontId="7" fillId="4" borderId="13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left" vertical="center"/>
    </xf>
    <xf numFmtId="0" fontId="4" fillId="4" borderId="23" xfId="1" applyFont="1" applyFill="1" applyBorder="1" applyAlignment="1">
      <alignment horizontal="left" vertical="center"/>
    </xf>
    <xf numFmtId="0" fontId="4" fillId="4" borderId="18" xfId="1" applyFont="1" applyFill="1" applyBorder="1" applyAlignment="1">
      <alignment horizontal="left" vertical="center"/>
    </xf>
    <xf numFmtId="0" fontId="4" fillId="4" borderId="18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left"/>
    </xf>
    <xf numFmtId="0" fontId="4" fillId="4" borderId="17" xfId="1" applyFont="1" applyFill="1" applyBorder="1" applyAlignment="1">
      <alignment horizontal="left" vertical="center"/>
    </xf>
    <xf numFmtId="0" fontId="4" fillId="6" borderId="18" xfId="1" applyFont="1" applyFill="1" applyBorder="1" applyAlignment="1">
      <alignment vertical="center"/>
    </xf>
    <xf numFmtId="0" fontId="12" fillId="4" borderId="1" xfId="1" applyFont="1" applyFill="1" applyBorder="1" applyAlignment="1">
      <alignment horizontal="left"/>
    </xf>
    <xf numFmtId="0" fontId="4" fillId="6" borderId="16" xfId="1" applyFont="1" applyFill="1" applyBorder="1" applyAlignment="1">
      <alignment vertical="center"/>
    </xf>
    <xf numFmtId="0" fontId="4" fillId="4" borderId="2" xfId="1" applyFont="1" applyFill="1" applyBorder="1"/>
    <xf numFmtId="0" fontId="7" fillId="4" borderId="4" xfId="2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4" fillId="4" borderId="1" xfId="1" applyFont="1" applyFill="1" applyBorder="1"/>
    <xf numFmtId="0" fontId="4" fillId="0" borderId="18" xfId="1" applyFont="1" applyBorder="1" applyAlignment="1">
      <alignment vertical="center"/>
    </xf>
    <xf numFmtId="0" fontId="4" fillId="4" borderId="17" xfId="1" applyFont="1" applyFill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164" fontId="11" fillId="5" borderId="16" xfId="1" applyNumberFormat="1" applyFont="1" applyFill="1" applyBorder="1" applyAlignment="1">
      <alignment horizontal="center" vertical="center"/>
    </xf>
    <xf numFmtId="164" fontId="11" fillId="5" borderId="2" xfId="1" applyNumberFormat="1" applyFont="1" applyFill="1" applyBorder="1" applyAlignment="1">
      <alignment horizontal="center" vertical="center"/>
    </xf>
    <xf numFmtId="164" fontId="11" fillId="5" borderId="17" xfId="1" applyNumberFormat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left"/>
    </xf>
    <xf numFmtId="0" fontId="1" fillId="0" borderId="18" xfId="1" applyBorder="1"/>
    <xf numFmtId="0" fontId="7" fillId="3" borderId="3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left" vertical="center"/>
    </xf>
    <xf numFmtId="0" fontId="12" fillId="0" borderId="17" xfId="1" applyFont="1" applyBorder="1" applyAlignment="1">
      <alignment horizontal="left"/>
    </xf>
    <xf numFmtId="0" fontId="11" fillId="4" borderId="16" xfId="2" applyFont="1" applyFill="1" applyBorder="1" applyAlignment="1">
      <alignment horizontal="right" vertical="center"/>
    </xf>
    <xf numFmtId="0" fontId="11" fillId="4" borderId="4" xfId="2" applyFont="1" applyFill="1" applyBorder="1" applyAlignment="1">
      <alignment horizontal="right" vertical="center"/>
    </xf>
    <xf numFmtId="164" fontId="11" fillId="4" borderId="16" xfId="1" applyNumberFormat="1" applyFont="1" applyFill="1" applyBorder="1" applyAlignment="1">
      <alignment horizontal="center" vertical="center"/>
    </xf>
    <xf numFmtId="164" fontId="11" fillId="4" borderId="4" xfId="1" applyNumberFormat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horizontal="center" vertical="center"/>
    </xf>
    <xf numFmtId="0" fontId="4" fillId="0" borderId="24" xfId="1" applyFont="1" applyBorder="1"/>
    <xf numFmtId="164" fontId="4" fillId="0" borderId="0" xfId="1" applyNumberFormat="1" applyFont="1" applyAlignment="1">
      <alignment horizontal="center"/>
    </xf>
    <xf numFmtId="164" fontId="9" fillId="5" borderId="3" xfId="1" applyNumberFormat="1" applyFont="1" applyFill="1" applyBorder="1" applyAlignment="1">
      <alignment horizontal="center" vertical="center"/>
    </xf>
    <xf numFmtId="164" fontId="9" fillId="5" borderId="2" xfId="1" applyNumberFormat="1" applyFont="1" applyFill="1" applyBorder="1" applyAlignment="1">
      <alignment horizontal="center" vertical="center"/>
    </xf>
    <xf numFmtId="164" fontId="10" fillId="5" borderId="14" xfId="1" applyNumberFormat="1" applyFont="1" applyFill="1" applyBorder="1" applyAlignment="1">
      <alignment horizontal="center" vertical="center"/>
    </xf>
    <xf numFmtId="164" fontId="11" fillId="5" borderId="3" xfId="1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left"/>
    </xf>
    <xf numFmtId="0" fontId="4" fillId="4" borderId="18" xfId="1" applyFont="1" applyFill="1" applyBorder="1" applyAlignment="1">
      <alignment horizontal="left"/>
    </xf>
    <xf numFmtId="0" fontId="4" fillId="0" borderId="25" xfId="1" applyFont="1" applyBorder="1" applyAlignment="1">
      <alignment vertic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9" fillId="5" borderId="16" xfId="2" applyFont="1" applyFill="1" applyBorder="1" applyAlignment="1">
      <alignment horizontal="right" vertical="center"/>
    </xf>
    <xf numFmtId="0" fontId="9" fillId="5" borderId="17" xfId="2" applyFont="1" applyFill="1" applyBorder="1" applyAlignment="1">
      <alignment horizontal="right" vertical="center"/>
    </xf>
    <xf numFmtId="164" fontId="9" fillId="5" borderId="16" xfId="1" applyNumberFormat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5" borderId="17" xfId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10" fillId="5" borderId="16" xfId="2" applyFont="1" applyFill="1" applyBorder="1" applyAlignment="1">
      <alignment horizontal="right" vertical="center"/>
    </xf>
    <xf numFmtId="0" fontId="10" fillId="5" borderId="17" xfId="2" applyFont="1" applyFill="1" applyBorder="1" applyAlignment="1">
      <alignment horizontal="right" vertical="center"/>
    </xf>
    <xf numFmtId="164" fontId="10" fillId="5" borderId="16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10" fillId="5" borderId="17" xfId="1" applyFont="1" applyFill="1" applyBorder="1" applyAlignment="1">
      <alignment horizontal="center" vertical="center"/>
    </xf>
    <xf numFmtId="0" fontId="11" fillId="5" borderId="16" xfId="2" applyFont="1" applyFill="1" applyBorder="1" applyAlignment="1">
      <alignment horizontal="right" vertical="center"/>
    </xf>
    <xf numFmtId="0" fontId="11" fillId="5" borderId="17" xfId="2" applyFont="1" applyFill="1" applyBorder="1" applyAlignment="1">
      <alignment horizontal="right" vertical="center"/>
    </xf>
    <xf numFmtId="164" fontId="11" fillId="5" borderId="16" xfId="1" applyNumberFormat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10" fillId="5" borderId="4" xfId="2" applyFont="1" applyFill="1" applyBorder="1" applyAlignment="1">
      <alignment horizontal="right" vertical="center"/>
    </xf>
    <xf numFmtId="164" fontId="10" fillId="5" borderId="4" xfId="1" applyNumberFormat="1" applyFont="1" applyFill="1" applyBorder="1" applyAlignment="1">
      <alignment horizontal="center" vertical="center"/>
    </xf>
    <xf numFmtId="164" fontId="10" fillId="5" borderId="17" xfId="1" applyNumberFormat="1" applyFont="1" applyFill="1" applyBorder="1" applyAlignment="1">
      <alignment horizontal="center" vertical="center"/>
    </xf>
    <xf numFmtId="164" fontId="11" fillId="5" borderId="4" xfId="1" applyNumberFormat="1" applyFont="1" applyFill="1" applyBorder="1" applyAlignment="1">
      <alignment horizontal="center" vertical="center"/>
    </xf>
    <xf numFmtId="164" fontId="11" fillId="5" borderId="1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top" wrapText="1"/>
    </xf>
  </cellXfs>
  <cellStyles count="4">
    <cellStyle name="Normál" xfId="0" builtinId="0"/>
    <cellStyle name="Normál 2" xfId="1" xr:uid="{00000000-0005-0000-0000-000001000000}"/>
    <cellStyle name="Normál 3" xfId="3" xr:uid="{00000000-0005-0000-0000-000002000000}"/>
    <cellStyle name="Normál_Közö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9"/>
  <sheetViews>
    <sheetView tabSelected="1" zoomScaleNormal="100" workbookViewId="0">
      <selection sqref="A1:K1"/>
    </sheetView>
  </sheetViews>
  <sheetFormatPr defaultColWidth="10.7109375" defaultRowHeight="12.75" x14ac:dyDescent="0.2"/>
  <cols>
    <col min="1" max="1" width="18.5703125" style="3" customWidth="1"/>
    <col min="2" max="2" width="39.85546875" style="5" customWidth="1"/>
    <col min="3" max="9" width="4.28515625" style="3" customWidth="1"/>
    <col min="10" max="10" width="5.28515625" style="3" bestFit="1" customWidth="1"/>
    <col min="11" max="11" width="4.28515625" style="3" customWidth="1"/>
    <col min="12" max="12" width="6.42578125" style="5" bestFit="1" customWidth="1"/>
    <col min="13" max="13" width="4.42578125" style="3" hidden="1" customWidth="1"/>
    <col min="14" max="14" width="5.42578125" style="3" hidden="1" customWidth="1"/>
    <col min="15" max="15" width="4.85546875" style="3" hidden="1" customWidth="1"/>
    <col min="16" max="16" width="5" style="3" hidden="1" customWidth="1"/>
    <col min="17" max="17" width="4.85546875" style="3" hidden="1" customWidth="1"/>
    <col min="18" max="18" width="8.28515625" style="3" hidden="1" customWidth="1"/>
    <col min="19" max="19" width="27.42578125" style="4" customWidth="1"/>
    <col min="20" max="250" width="10.7109375" style="5"/>
    <col min="251" max="251" width="18.5703125" style="5" customWidth="1"/>
    <col min="252" max="252" width="39.85546875" style="5" customWidth="1"/>
    <col min="253" max="261" width="4.28515625" style="5" customWidth="1"/>
    <col min="262" max="262" width="6.42578125" style="5" bestFit="1" customWidth="1"/>
    <col min="263" max="268" width="0" style="5" hidden="1" customWidth="1"/>
    <col min="269" max="269" width="27.42578125" style="5" customWidth="1"/>
    <col min="270" max="270" width="50" style="5" bestFit="1" customWidth="1"/>
    <col min="271" max="506" width="10.7109375" style="5"/>
    <col min="507" max="507" width="18.5703125" style="5" customWidth="1"/>
    <col min="508" max="508" width="39.85546875" style="5" customWidth="1"/>
    <col min="509" max="517" width="4.28515625" style="5" customWidth="1"/>
    <col min="518" max="518" width="6.42578125" style="5" bestFit="1" customWidth="1"/>
    <col min="519" max="524" width="0" style="5" hidden="1" customWidth="1"/>
    <col min="525" max="525" width="27.42578125" style="5" customWidth="1"/>
    <col min="526" max="526" width="50" style="5" bestFit="1" customWidth="1"/>
    <col min="527" max="762" width="10.7109375" style="5"/>
    <col min="763" max="763" width="18.5703125" style="5" customWidth="1"/>
    <col min="764" max="764" width="39.85546875" style="5" customWidth="1"/>
    <col min="765" max="773" width="4.28515625" style="5" customWidth="1"/>
    <col min="774" max="774" width="6.42578125" style="5" bestFit="1" customWidth="1"/>
    <col min="775" max="780" width="0" style="5" hidden="1" customWidth="1"/>
    <col min="781" max="781" width="27.42578125" style="5" customWidth="1"/>
    <col min="782" max="782" width="50" style="5" bestFit="1" customWidth="1"/>
    <col min="783" max="1018" width="10.7109375" style="5"/>
    <col min="1019" max="1019" width="18.5703125" style="5" customWidth="1"/>
    <col min="1020" max="1020" width="39.85546875" style="5" customWidth="1"/>
    <col min="1021" max="1029" width="4.28515625" style="5" customWidth="1"/>
    <col min="1030" max="1030" width="6.42578125" style="5" bestFit="1" customWidth="1"/>
    <col min="1031" max="1036" width="0" style="5" hidden="1" customWidth="1"/>
    <col min="1037" max="1037" width="27.42578125" style="5" customWidth="1"/>
    <col min="1038" max="1038" width="50" style="5" bestFit="1" customWidth="1"/>
    <col min="1039" max="1274" width="10.7109375" style="5"/>
    <col min="1275" max="1275" width="18.5703125" style="5" customWidth="1"/>
    <col min="1276" max="1276" width="39.85546875" style="5" customWidth="1"/>
    <col min="1277" max="1285" width="4.28515625" style="5" customWidth="1"/>
    <col min="1286" max="1286" width="6.42578125" style="5" bestFit="1" customWidth="1"/>
    <col min="1287" max="1292" width="0" style="5" hidden="1" customWidth="1"/>
    <col min="1293" max="1293" width="27.42578125" style="5" customWidth="1"/>
    <col min="1294" max="1294" width="50" style="5" bestFit="1" customWidth="1"/>
    <col min="1295" max="1530" width="10.7109375" style="5"/>
    <col min="1531" max="1531" width="18.5703125" style="5" customWidth="1"/>
    <col min="1532" max="1532" width="39.85546875" style="5" customWidth="1"/>
    <col min="1533" max="1541" width="4.28515625" style="5" customWidth="1"/>
    <col min="1542" max="1542" width="6.42578125" style="5" bestFit="1" customWidth="1"/>
    <col min="1543" max="1548" width="0" style="5" hidden="1" customWidth="1"/>
    <col min="1549" max="1549" width="27.42578125" style="5" customWidth="1"/>
    <col min="1550" max="1550" width="50" style="5" bestFit="1" customWidth="1"/>
    <col min="1551" max="1786" width="10.7109375" style="5"/>
    <col min="1787" max="1787" width="18.5703125" style="5" customWidth="1"/>
    <col min="1788" max="1788" width="39.85546875" style="5" customWidth="1"/>
    <col min="1789" max="1797" width="4.28515625" style="5" customWidth="1"/>
    <col min="1798" max="1798" width="6.42578125" style="5" bestFit="1" customWidth="1"/>
    <col min="1799" max="1804" width="0" style="5" hidden="1" customWidth="1"/>
    <col min="1805" max="1805" width="27.42578125" style="5" customWidth="1"/>
    <col min="1806" max="1806" width="50" style="5" bestFit="1" customWidth="1"/>
    <col min="1807" max="2042" width="10.7109375" style="5"/>
    <col min="2043" max="2043" width="18.5703125" style="5" customWidth="1"/>
    <col min="2044" max="2044" width="39.85546875" style="5" customWidth="1"/>
    <col min="2045" max="2053" width="4.28515625" style="5" customWidth="1"/>
    <col min="2054" max="2054" width="6.42578125" style="5" bestFit="1" customWidth="1"/>
    <col min="2055" max="2060" width="0" style="5" hidden="1" customWidth="1"/>
    <col min="2061" max="2061" width="27.42578125" style="5" customWidth="1"/>
    <col min="2062" max="2062" width="50" style="5" bestFit="1" customWidth="1"/>
    <col min="2063" max="2298" width="10.7109375" style="5"/>
    <col min="2299" max="2299" width="18.5703125" style="5" customWidth="1"/>
    <col min="2300" max="2300" width="39.85546875" style="5" customWidth="1"/>
    <col min="2301" max="2309" width="4.28515625" style="5" customWidth="1"/>
    <col min="2310" max="2310" width="6.42578125" style="5" bestFit="1" customWidth="1"/>
    <col min="2311" max="2316" width="0" style="5" hidden="1" customWidth="1"/>
    <col min="2317" max="2317" width="27.42578125" style="5" customWidth="1"/>
    <col min="2318" max="2318" width="50" style="5" bestFit="1" customWidth="1"/>
    <col min="2319" max="2554" width="10.7109375" style="5"/>
    <col min="2555" max="2555" width="18.5703125" style="5" customWidth="1"/>
    <col min="2556" max="2556" width="39.85546875" style="5" customWidth="1"/>
    <col min="2557" max="2565" width="4.28515625" style="5" customWidth="1"/>
    <col min="2566" max="2566" width="6.42578125" style="5" bestFit="1" customWidth="1"/>
    <col min="2567" max="2572" width="0" style="5" hidden="1" customWidth="1"/>
    <col min="2573" max="2573" width="27.42578125" style="5" customWidth="1"/>
    <col min="2574" max="2574" width="50" style="5" bestFit="1" customWidth="1"/>
    <col min="2575" max="2810" width="10.7109375" style="5"/>
    <col min="2811" max="2811" width="18.5703125" style="5" customWidth="1"/>
    <col min="2812" max="2812" width="39.85546875" style="5" customWidth="1"/>
    <col min="2813" max="2821" width="4.28515625" style="5" customWidth="1"/>
    <col min="2822" max="2822" width="6.42578125" style="5" bestFit="1" customWidth="1"/>
    <col min="2823" max="2828" width="0" style="5" hidden="1" customWidth="1"/>
    <col min="2829" max="2829" width="27.42578125" style="5" customWidth="1"/>
    <col min="2830" max="2830" width="50" style="5" bestFit="1" customWidth="1"/>
    <col min="2831" max="3066" width="10.7109375" style="5"/>
    <col min="3067" max="3067" width="18.5703125" style="5" customWidth="1"/>
    <col min="3068" max="3068" width="39.85546875" style="5" customWidth="1"/>
    <col min="3069" max="3077" width="4.28515625" style="5" customWidth="1"/>
    <col min="3078" max="3078" width="6.42578125" style="5" bestFit="1" customWidth="1"/>
    <col min="3079" max="3084" width="0" style="5" hidden="1" customWidth="1"/>
    <col min="3085" max="3085" width="27.42578125" style="5" customWidth="1"/>
    <col min="3086" max="3086" width="50" style="5" bestFit="1" customWidth="1"/>
    <col min="3087" max="3322" width="10.7109375" style="5"/>
    <col min="3323" max="3323" width="18.5703125" style="5" customWidth="1"/>
    <col min="3324" max="3324" width="39.85546875" style="5" customWidth="1"/>
    <col min="3325" max="3333" width="4.28515625" style="5" customWidth="1"/>
    <col min="3334" max="3334" width="6.42578125" style="5" bestFit="1" customWidth="1"/>
    <col min="3335" max="3340" width="0" style="5" hidden="1" customWidth="1"/>
    <col min="3341" max="3341" width="27.42578125" style="5" customWidth="1"/>
    <col min="3342" max="3342" width="50" style="5" bestFit="1" customWidth="1"/>
    <col min="3343" max="3578" width="10.7109375" style="5"/>
    <col min="3579" max="3579" width="18.5703125" style="5" customWidth="1"/>
    <col min="3580" max="3580" width="39.85546875" style="5" customWidth="1"/>
    <col min="3581" max="3589" width="4.28515625" style="5" customWidth="1"/>
    <col min="3590" max="3590" width="6.42578125" style="5" bestFit="1" customWidth="1"/>
    <col min="3591" max="3596" width="0" style="5" hidden="1" customWidth="1"/>
    <col min="3597" max="3597" width="27.42578125" style="5" customWidth="1"/>
    <col min="3598" max="3598" width="50" style="5" bestFit="1" customWidth="1"/>
    <col min="3599" max="3834" width="10.7109375" style="5"/>
    <col min="3835" max="3835" width="18.5703125" style="5" customWidth="1"/>
    <col min="3836" max="3836" width="39.85546875" style="5" customWidth="1"/>
    <col min="3837" max="3845" width="4.28515625" style="5" customWidth="1"/>
    <col min="3846" max="3846" width="6.42578125" style="5" bestFit="1" customWidth="1"/>
    <col min="3847" max="3852" width="0" style="5" hidden="1" customWidth="1"/>
    <col min="3853" max="3853" width="27.42578125" style="5" customWidth="1"/>
    <col min="3854" max="3854" width="50" style="5" bestFit="1" customWidth="1"/>
    <col min="3855" max="4090" width="10.7109375" style="5"/>
    <col min="4091" max="4091" width="18.5703125" style="5" customWidth="1"/>
    <col min="4092" max="4092" width="39.85546875" style="5" customWidth="1"/>
    <col min="4093" max="4101" width="4.28515625" style="5" customWidth="1"/>
    <col min="4102" max="4102" width="6.42578125" style="5" bestFit="1" customWidth="1"/>
    <col min="4103" max="4108" width="0" style="5" hidden="1" customWidth="1"/>
    <col min="4109" max="4109" width="27.42578125" style="5" customWidth="1"/>
    <col min="4110" max="4110" width="50" style="5" bestFit="1" customWidth="1"/>
    <col min="4111" max="4346" width="10.7109375" style="5"/>
    <col min="4347" max="4347" width="18.5703125" style="5" customWidth="1"/>
    <col min="4348" max="4348" width="39.85546875" style="5" customWidth="1"/>
    <col min="4349" max="4357" width="4.28515625" style="5" customWidth="1"/>
    <col min="4358" max="4358" width="6.42578125" style="5" bestFit="1" customWidth="1"/>
    <col min="4359" max="4364" width="0" style="5" hidden="1" customWidth="1"/>
    <col min="4365" max="4365" width="27.42578125" style="5" customWidth="1"/>
    <col min="4366" max="4366" width="50" style="5" bestFit="1" customWidth="1"/>
    <col min="4367" max="4602" width="10.7109375" style="5"/>
    <col min="4603" max="4603" width="18.5703125" style="5" customWidth="1"/>
    <col min="4604" max="4604" width="39.85546875" style="5" customWidth="1"/>
    <col min="4605" max="4613" width="4.28515625" style="5" customWidth="1"/>
    <col min="4614" max="4614" width="6.42578125" style="5" bestFit="1" customWidth="1"/>
    <col min="4615" max="4620" width="0" style="5" hidden="1" customWidth="1"/>
    <col min="4621" max="4621" width="27.42578125" style="5" customWidth="1"/>
    <col min="4622" max="4622" width="50" style="5" bestFit="1" customWidth="1"/>
    <col min="4623" max="4858" width="10.7109375" style="5"/>
    <col min="4859" max="4859" width="18.5703125" style="5" customWidth="1"/>
    <col min="4860" max="4860" width="39.85546875" style="5" customWidth="1"/>
    <col min="4861" max="4869" width="4.28515625" style="5" customWidth="1"/>
    <col min="4870" max="4870" width="6.42578125" style="5" bestFit="1" customWidth="1"/>
    <col min="4871" max="4876" width="0" style="5" hidden="1" customWidth="1"/>
    <col min="4877" max="4877" width="27.42578125" style="5" customWidth="1"/>
    <col min="4878" max="4878" width="50" style="5" bestFit="1" customWidth="1"/>
    <col min="4879" max="5114" width="10.7109375" style="5"/>
    <col min="5115" max="5115" width="18.5703125" style="5" customWidth="1"/>
    <col min="5116" max="5116" width="39.85546875" style="5" customWidth="1"/>
    <col min="5117" max="5125" width="4.28515625" style="5" customWidth="1"/>
    <col min="5126" max="5126" width="6.42578125" style="5" bestFit="1" customWidth="1"/>
    <col min="5127" max="5132" width="0" style="5" hidden="1" customWidth="1"/>
    <col min="5133" max="5133" width="27.42578125" style="5" customWidth="1"/>
    <col min="5134" max="5134" width="50" style="5" bestFit="1" customWidth="1"/>
    <col min="5135" max="5370" width="10.7109375" style="5"/>
    <col min="5371" max="5371" width="18.5703125" style="5" customWidth="1"/>
    <col min="5372" max="5372" width="39.85546875" style="5" customWidth="1"/>
    <col min="5373" max="5381" width="4.28515625" style="5" customWidth="1"/>
    <col min="5382" max="5382" width="6.42578125" style="5" bestFit="1" customWidth="1"/>
    <col min="5383" max="5388" width="0" style="5" hidden="1" customWidth="1"/>
    <col min="5389" max="5389" width="27.42578125" style="5" customWidth="1"/>
    <col min="5390" max="5390" width="50" style="5" bestFit="1" customWidth="1"/>
    <col min="5391" max="5626" width="10.7109375" style="5"/>
    <col min="5627" max="5627" width="18.5703125" style="5" customWidth="1"/>
    <col min="5628" max="5628" width="39.85546875" style="5" customWidth="1"/>
    <col min="5629" max="5637" width="4.28515625" style="5" customWidth="1"/>
    <col min="5638" max="5638" width="6.42578125" style="5" bestFit="1" customWidth="1"/>
    <col min="5639" max="5644" width="0" style="5" hidden="1" customWidth="1"/>
    <col min="5645" max="5645" width="27.42578125" style="5" customWidth="1"/>
    <col min="5646" max="5646" width="50" style="5" bestFit="1" customWidth="1"/>
    <col min="5647" max="5882" width="10.7109375" style="5"/>
    <col min="5883" max="5883" width="18.5703125" style="5" customWidth="1"/>
    <col min="5884" max="5884" width="39.85546875" style="5" customWidth="1"/>
    <col min="5885" max="5893" width="4.28515625" style="5" customWidth="1"/>
    <col min="5894" max="5894" width="6.42578125" style="5" bestFit="1" customWidth="1"/>
    <col min="5895" max="5900" width="0" style="5" hidden="1" customWidth="1"/>
    <col min="5901" max="5901" width="27.42578125" style="5" customWidth="1"/>
    <col min="5902" max="5902" width="50" style="5" bestFit="1" customWidth="1"/>
    <col min="5903" max="6138" width="10.7109375" style="5"/>
    <col min="6139" max="6139" width="18.5703125" style="5" customWidth="1"/>
    <col min="6140" max="6140" width="39.85546875" style="5" customWidth="1"/>
    <col min="6141" max="6149" width="4.28515625" style="5" customWidth="1"/>
    <col min="6150" max="6150" width="6.42578125" style="5" bestFit="1" customWidth="1"/>
    <col min="6151" max="6156" width="0" style="5" hidden="1" customWidth="1"/>
    <col min="6157" max="6157" width="27.42578125" style="5" customWidth="1"/>
    <col min="6158" max="6158" width="50" style="5" bestFit="1" customWidth="1"/>
    <col min="6159" max="6394" width="10.7109375" style="5"/>
    <col min="6395" max="6395" width="18.5703125" style="5" customWidth="1"/>
    <col min="6396" max="6396" width="39.85546875" style="5" customWidth="1"/>
    <col min="6397" max="6405" width="4.28515625" style="5" customWidth="1"/>
    <col min="6406" max="6406" width="6.42578125" style="5" bestFit="1" customWidth="1"/>
    <col min="6407" max="6412" width="0" style="5" hidden="1" customWidth="1"/>
    <col min="6413" max="6413" width="27.42578125" style="5" customWidth="1"/>
    <col min="6414" max="6414" width="50" style="5" bestFit="1" customWidth="1"/>
    <col min="6415" max="6650" width="10.7109375" style="5"/>
    <col min="6651" max="6651" width="18.5703125" style="5" customWidth="1"/>
    <col min="6652" max="6652" width="39.85546875" style="5" customWidth="1"/>
    <col min="6653" max="6661" width="4.28515625" style="5" customWidth="1"/>
    <col min="6662" max="6662" width="6.42578125" style="5" bestFit="1" customWidth="1"/>
    <col min="6663" max="6668" width="0" style="5" hidden="1" customWidth="1"/>
    <col min="6669" max="6669" width="27.42578125" style="5" customWidth="1"/>
    <col min="6670" max="6670" width="50" style="5" bestFit="1" customWidth="1"/>
    <col min="6671" max="6906" width="10.7109375" style="5"/>
    <col min="6907" max="6907" width="18.5703125" style="5" customWidth="1"/>
    <col min="6908" max="6908" width="39.85546875" style="5" customWidth="1"/>
    <col min="6909" max="6917" width="4.28515625" style="5" customWidth="1"/>
    <col min="6918" max="6918" width="6.42578125" style="5" bestFit="1" customWidth="1"/>
    <col min="6919" max="6924" width="0" style="5" hidden="1" customWidth="1"/>
    <col min="6925" max="6925" width="27.42578125" style="5" customWidth="1"/>
    <col min="6926" max="6926" width="50" style="5" bestFit="1" customWidth="1"/>
    <col min="6927" max="7162" width="10.7109375" style="5"/>
    <col min="7163" max="7163" width="18.5703125" style="5" customWidth="1"/>
    <col min="7164" max="7164" width="39.85546875" style="5" customWidth="1"/>
    <col min="7165" max="7173" width="4.28515625" style="5" customWidth="1"/>
    <col min="7174" max="7174" width="6.42578125" style="5" bestFit="1" customWidth="1"/>
    <col min="7175" max="7180" width="0" style="5" hidden="1" customWidth="1"/>
    <col min="7181" max="7181" width="27.42578125" style="5" customWidth="1"/>
    <col min="7182" max="7182" width="50" style="5" bestFit="1" customWidth="1"/>
    <col min="7183" max="7418" width="10.7109375" style="5"/>
    <col min="7419" max="7419" width="18.5703125" style="5" customWidth="1"/>
    <col min="7420" max="7420" width="39.85546875" style="5" customWidth="1"/>
    <col min="7421" max="7429" width="4.28515625" style="5" customWidth="1"/>
    <col min="7430" max="7430" width="6.42578125" style="5" bestFit="1" customWidth="1"/>
    <col min="7431" max="7436" width="0" style="5" hidden="1" customWidth="1"/>
    <col min="7437" max="7437" width="27.42578125" style="5" customWidth="1"/>
    <col min="7438" max="7438" width="50" style="5" bestFit="1" customWidth="1"/>
    <col min="7439" max="7674" width="10.7109375" style="5"/>
    <col min="7675" max="7675" width="18.5703125" style="5" customWidth="1"/>
    <col min="7676" max="7676" width="39.85546875" style="5" customWidth="1"/>
    <col min="7677" max="7685" width="4.28515625" style="5" customWidth="1"/>
    <col min="7686" max="7686" width="6.42578125" style="5" bestFit="1" customWidth="1"/>
    <col min="7687" max="7692" width="0" style="5" hidden="1" customWidth="1"/>
    <col min="7693" max="7693" width="27.42578125" style="5" customWidth="1"/>
    <col min="7694" max="7694" width="50" style="5" bestFit="1" customWidth="1"/>
    <col min="7695" max="7930" width="10.7109375" style="5"/>
    <col min="7931" max="7931" width="18.5703125" style="5" customWidth="1"/>
    <col min="7932" max="7932" width="39.85546875" style="5" customWidth="1"/>
    <col min="7933" max="7941" width="4.28515625" style="5" customWidth="1"/>
    <col min="7942" max="7942" width="6.42578125" style="5" bestFit="1" customWidth="1"/>
    <col min="7943" max="7948" width="0" style="5" hidden="1" customWidth="1"/>
    <col min="7949" max="7949" width="27.42578125" style="5" customWidth="1"/>
    <col min="7950" max="7950" width="50" style="5" bestFit="1" customWidth="1"/>
    <col min="7951" max="8186" width="10.7109375" style="5"/>
    <col min="8187" max="8187" width="18.5703125" style="5" customWidth="1"/>
    <col min="8188" max="8188" width="39.85546875" style="5" customWidth="1"/>
    <col min="8189" max="8197" width="4.28515625" style="5" customWidth="1"/>
    <col min="8198" max="8198" width="6.42578125" style="5" bestFit="1" customWidth="1"/>
    <col min="8199" max="8204" width="0" style="5" hidden="1" customWidth="1"/>
    <col min="8205" max="8205" width="27.42578125" style="5" customWidth="1"/>
    <col min="8206" max="8206" width="50" style="5" bestFit="1" customWidth="1"/>
    <col min="8207" max="8442" width="10.7109375" style="5"/>
    <col min="8443" max="8443" width="18.5703125" style="5" customWidth="1"/>
    <col min="8444" max="8444" width="39.85546875" style="5" customWidth="1"/>
    <col min="8445" max="8453" width="4.28515625" style="5" customWidth="1"/>
    <col min="8454" max="8454" width="6.42578125" style="5" bestFit="1" customWidth="1"/>
    <col min="8455" max="8460" width="0" style="5" hidden="1" customWidth="1"/>
    <col min="8461" max="8461" width="27.42578125" style="5" customWidth="1"/>
    <col min="8462" max="8462" width="50" style="5" bestFit="1" customWidth="1"/>
    <col min="8463" max="8698" width="10.7109375" style="5"/>
    <col min="8699" max="8699" width="18.5703125" style="5" customWidth="1"/>
    <col min="8700" max="8700" width="39.85546875" style="5" customWidth="1"/>
    <col min="8701" max="8709" width="4.28515625" style="5" customWidth="1"/>
    <col min="8710" max="8710" width="6.42578125" style="5" bestFit="1" customWidth="1"/>
    <col min="8711" max="8716" width="0" style="5" hidden="1" customWidth="1"/>
    <col min="8717" max="8717" width="27.42578125" style="5" customWidth="1"/>
    <col min="8718" max="8718" width="50" style="5" bestFit="1" customWidth="1"/>
    <col min="8719" max="8954" width="10.7109375" style="5"/>
    <col min="8955" max="8955" width="18.5703125" style="5" customWidth="1"/>
    <col min="8956" max="8956" width="39.85546875" style="5" customWidth="1"/>
    <col min="8957" max="8965" width="4.28515625" style="5" customWidth="1"/>
    <col min="8966" max="8966" width="6.42578125" style="5" bestFit="1" customWidth="1"/>
    <col min="8967" max="8972" width="0" style="5" hidden="1" customWidth="1"/>
    <col min="8973" max="8973" width="27.42578125" style="5" customWidth="1"/>
    <col min="8974" max="8974" width="50" style="5" bestFit="1" customWidth="1"/>
    <col min="8975" max="9210" width="10.7109375" style="5"/>
    <col min="9211" max="9211" width="18.5703125" style="5" customWidth="1"/>
    <col min="9212" max="9212" width="39.85546875" style="5" customWidth="1"/>
    <col min="9213" max="9221" width="4.28515625" style="5" customWidth="1"/>
    <col min="9222" max="9222" width="6.42578125" style="5" bestFit="1" customWidth="1"/>
    <col min="9223" max="9228" width="0" style="5" hidden="1" customWidth="1"/>
    <col min="9229" max="9229" width="27.42578125" style="5" customWidth="1"/>
    <col min="9230" max="9230" width="50" style="5" bestFit="1" customWidth="1"/>
    <col min="9231" max="9466" width="10.7109375" style="5"/>
    <col min="9467" max="9467" width="18.5703125" style="5" customWidth="1"/>
    <col min="9468" max="9468" width="39.85546875" style="5" customWidth="1"/>
    <col min="9469" max="9477" width="4.28515625" style="5" customWidth="1"/>
    <col min="9478" max="9478" width="6.42578125" style="5" bestFit="1" customWidth="1"/>
    <col min="9479" max="9484" width="0" style="5" hidden="1" customWidth="1"/>
    <col min="9485" max="9485" width="27.42578125" style="5" customWidth="1"/>
    <col min="9486" max="9486" width="50" style="5" bestFit="1" customWidth="1"/>
    <col min="9487" max="9722" width="10.7109375" style="5"/>
    <col min="9723" max="9723" width="18.5703125" style="5" customWidth="1"/>
    <col min="9724" max="9724" width="39.85546875" style="5" customWidth="1"/>
    <col min="9725" max="9733" width="4.28515625" style="5" customWidth="1"/>
    <col min="9734" max="9734" width="6.42578125" style="5" bestFit="1" customWidth="1"/>
    <col min="9735" max="9740" width="0" style="5" hidden="1" customWidth="1"/>
    <col min="9741" max="9741" width="27.42578125" style="5" customWidth="1"/>
    <col min="9742" max="9742" width="50" style="5" bestFit="1" customWidth="1"/>
    <col min="9743" max="9978" width="10.7109375" style="5"/>
    <col min="9979" max="9979" width="18.5703125" style="5" customWidth="1"/>
    <col min="9980" max="9980" width="39.85546875" style="5" customWidth="1"/>
    <col min="9981" max="9989" width="4.28515625" style="5" customWidth="1"/>
    <col min="9990" max="9990" width="6.42578125" style="5" bestFit="1" customWidth="1"/>
    <col min="9991" max="9996" width="0" style="5" hidden="1" customWidth="1"/>
    <col min="9997" max="9997" width="27.42578125" style="5" customWidth="1"/>
    <col min="9998" max="9998" width="50" style="5" bestFit="1" customWidth="1"/>
    <col min="9999" max="10234" width="10.7109375" style="5"/>
    <col min="10235" max="10235" width="18.5703125" style="5" customWidth="1"/>
    <col min="10236" max="10236" width="39.85546875" style="5" customWidth="1"/>
    <col min="10237" max="10245" width="4.28515625" style="5" customWidth="1"/>
    <col min="10246" max="10246" width="6.42578125" style="5" bestFit="1" customWidth="1"/>
    <col min="10247" max="10252" width="0" style="5" hidden="1" customWidth="1"/>
    <col min="10253" max="10253" width="27.42578125" style="5" customWidth="1"/>
    <col min="10254" max="10254" width="50" style="5" bestFit="1" customWidth="1"/>
    <col min="10255" max="10490" width="10.7109375" style="5"/>
    <col min="10491" max="10491" width="18.5703125" style="5" customWidth="1"/>
    <col min="10492" max="10492" width="39.85546875" style="5" customWidth="1"/>
    <col min="10493" max="10501" width="4.28515625" style="5" customWidth="1"/>
    <col min="10502" max="10502" width="6.42578125" style="5" bestFit="1" customWidth="1"/>
    <col min="10503" max="10508" width="0" style="5" hidden="1" customWidth="1"/>
    <col min="10509" max="10509" width="27.42578125" style="5" customWidth="1"/>
    <col min="10510" max="10510" width="50" style="5" bestFit="1" customWidth="1"/>
    <col min="10511" max="10746" width="10.7109375" style="5"/>
    <col min="10747" max="10747" width="18.5703125" style="5" customWidth="1"/>
    <col min="10748" max="10748" width="39.85546875" style="5" customWidth="1"/>
    <col min="10749" max="10757" width="4.28515625" style="5" customWidth="1"/>
    <col min="10758" max="10758" width="6.42578125" style="5" bestFit="1" customWidth="1"/>
    <col min="10759" max="10764" width="0" style="5" hidden="1" customWidth="1"/>
    <col min="10765" max="10765" width="27.42578125" style="5" customWidth="1"/>
    <col min="10766" max="10766" width="50" style="5" bestFit="1" customWidth="1"/>
    <col min="10767" max="11002" width="10.7109375" style="5"/>
    <col min="11003" max="11003" width="18.5703125" style="5" customWidth="1"/>
    <col min="11004" max="11004" width="39.85546875" style="5" customWidth="1"/>
    <col min="11005" max="11013" width="4.28515625" style="5" customWidth="1"/>
    <col min="11014" max="11014" width="6.42578125" style="5" bestFit="1" customWidth="1"/>
    <col min="11015" max="11020" width="0" style="5" hidden="1" customWidth="1"/>
    <col min="11021" max="11021" width="27.42578125" style="5" customWidth="1"/>
    <col min="11022" max="11022" width="50" style="5" bestFit="1" customWidth="1"/>
    <col min="11023" max="11258" width="10.7109375" style="5"/>
    <col min="11259" max="11259" width="18.5703125" style="5" customWidth="1"/>
    <col min="11260" max="11260" width="39.85546875" style="5" customWidth="1"/>
    <col min="11261" max="11269" width="4.28515625" style="5" customWidth="1"/>
    <col min="11270" max="11270" width="6.42578125" style="5" bestFit="1" customWidth="1"/>
    <col min="11271" max="11276" width="0" style="5" hidden="1" customWidth="1"/>
    <col min="11277" max="11277" width="27.42578125" style="5" customWidth="1"/>
    <col min="11278" max="11278" width="50" style="5" bestFit="1" customWidth="1"/>
    <col min="11279" max="11514" width="10.7109375" style="5"/>
    <col min="11515" max="11515" width="18.5703125" style="5" customWidth="1"/>
    <col min="11516" max="11516" width="39.85546875" style="5" customWidth="1"/>
    <col min="11517" max="11525" width="4.28515625" style="5" customWidth="1"/>
    <col min="11526" max="11526" width="6.42578125" style="5" bestFit="1" customWidth="1"/>
    <col min="11527" max="11532" width="0" style="5" hidden="1" customWidth="1"/>
    <col min="11533" max="11533" width="27.42578125" style="5" customWidth="1"/>
    <col min="11534" max="11534" width="50" style="5" bestFit="1" customWidth="1"/>
    <col min="11535" max="11770" width="10.7109375" style="5"/>
    <col min="11771" max="11771" width="18.5703125" style="5" customWidth="1"/>
    <col min="11772" max="11772" width="39.85546875" style="5" customWidth="1"/>
    <col min="11773" max="11781" width="4.28515625" style="5" customWidth="1"/>
    <col min="11782" max="11782" width="6.42578125" style="5" bestFit="1" customWidth="1"/>
    <col min="11783" max="11788" width="0" style="5" hidden="1" customWidth="1"/>
    <col min="11789" max="11789" width="27.42578125" style="5" customWidth="1"/>
    <col min="11790" max="11790" width="50" style="5" bestFit="1" customWidth="1"/>
    <col min="11791" max="12026" width="10.7109375" style="5"/>
    <col min="12027" max="12027" width="18.5703125" style="5" customWidth="1"/>
    <col min="12028" max="12028" width="39.85546875" style="5" customWidth="1"/>
    <col min="12029" max="12037" width="4.28515625" style="5" customWidth="1"/>
    <col min="12038" max="12038" width="6.42578125" style="5" bestFit="1" customWidth="1"/>
    <col min="12039" max="12044" width="0" style="5" hidden="1" customWidth="1"/>
    <col min="12045" max="12045" width="27.42578125" style="5" customWidth="1"/>
    <col min="12046" max="12046" width="50" style="5" bestFit="1" customWidth="1"/>
    <col min="12047" max="12282" width="10.7109375" style="5"/>
    <col min="12283" max="12283" width="18.5703125" style="5" customWidth="1"/>
    <col min="12284" max="12284" width="39.85546875" style="5" customWidth="1"/>
    <col min="12285" max="12293" width="4.28515625" style="5" customWidth="1"/>
    <col min="12294" max="12294" width="6.42578125" style="5" bestFit="1" customWidth="1"/>
    <col min="12295" max="12300" width="0" style="5" hidden="1" customWidth="1"/>
    <col min="12301" max="12301" width="27.42578125" style="5" customWidth="1"/>
    <col min="12302" max="12302" width="50" style="5" bestFit="1" customWidth="1"/>
    <col min="12303" max="12538" width="10.7109375" style="5"/>
    <col min="12539" max="12539" width="18.5703125" style="5" customWidth="1"/>
    <col min="12540" max="12540" width="39.85546875" style="5" customWidth="1"/>
    <col min="12541" max="12549" width="4.28515625" style="5" customWidth="1"/>
    <col min="12550" max="12550" width="6.42578125" style="5" bestFit="1" customWidth="1"/>
    <col min="12551" max="12556" width="0" style="5" hidden="1" customWidth="1"/>
    <col min="12557" max="12557" width="27.42578125" style="5" customWidth="1"/>
    <col min="12558" max="12558" width="50" style="5" bestFit="1" customWidth="1"/>
    <col min="12559" max="12794" width="10.7109375" style="5"/>
    <col min="12795" max="12795" width="18.5703125" style="5" customWidth="1"/>
    <col min="12796" max="12796" width="39.85546875" style="5" customWidth="1"/>
    <col min="12797" max="12805" width="4.28515625" style="5" customWidth="1"/>
    <col min="12806" max="12806" width="6.42578125" style="5" bestFit="1" customWidth="1"/>
    <col min="12807" max="12812" width="0" style="5" hidden="1" customWidth="1"/>
    <col min="12813" max="12813" width="27.42578125" style="5" customWidth="1"/>
    <col min="12814" max="12814" width="50" style="5" bestFit="1" customWidth="1"/>
    <col min="12815" max="13050" width="10.7109375" style="5"/>
    <col min="13051" max="13051" width="18.5703125" style="5" customWidth="1"/>
    <col min="13052" max="13052" width="39.85546875" style="5" customWidth="1"/>
    <col min="13053" max="13061" width="4.28515625" style="5" customWidth="1"/>
    <col min="13062" max="13062" width="6.42578125" style="5" bestFit="1" customWidth="1"/>
    <col min="13063" max="13068" width="0" style="5" hidden="1" customWidth="1"/>
    <col min="13069" max="13069" width="27.42578125" style="5" customWidth="1"/>
    <col min="13070" max="13070" width="50" style="5" bestFit="1" customWidth="1"/>
    <col min="13071" max="13306" width="10.7109375" style="5"/>
    <col min="13307" max="13307" width="18.5703125" style="5" customWidth="1"/>
    <col min="13308" max="13308" width="39.85546875" style="5" customWidth="1"/>
    <col min="13309" max="13317" width="4.28515625" style="5" customWidth="1"/>
    <col min="13318" max="13318" width="6.42578125" style="5" bestFit="1" customWidth="1"/>
    <col min="13319" max="13324" width="0" style="5" hidden="1" customWidth="1"/>
    <col min="13325" max="13325" width="27.42578125" style="5" customWidth="1"/>
    <col min="13326" max="13326" width="50" style="5" bestFit="1" customWidth="1"/>
    <col min="13327" max="13562" width="10.7109375" style="5"/>
    <col min="13563" max="13563" width="18.5703125" style="5" customWidth="1"/>
    <col min="13564" max="13564" width="39.85546875" style="5" customWidth="1"/>
    <col min="13565" max="13573" width="4.28515625" style="5" customWidth="1"/>
    <col min="13574" max="13574" width="6.42578125" style="5" bestFit="1" customWidth="1"/>
    <col min="13575" max="13580" width="0" style="5" hidden="1" customWidth="1"/>
    <col min="13581" max="13581" width="27.42578125" style="5" customWidth="1"/>
    <col min="13582" max="13582" width="50" style="5" bestFit="1" customWidth="1"/>
    <col min="13583" max="13818" width="10.7109375" style="5"/>
    <col min="13819" max="13819" width="18.5703125" style="5" customWidth="1"/>
    <col min="13820" max="13820" width="39.85546875" style="5" customWidth="1"/>
    <col min="13821" max="13829" width="4.28515625" style="5" customWidth="1"/>
    <col min="13830" max="13830" width="6.42578125" style="5" bestFit="1" customWidth="1"/>
    <col min="13831" max="13836" width="0" style="5" hidden="1" customWidth="1"/>
    <col min="13837" max="13837" width="27.42578125" style="5" customWidth="1"/>
    <col min="13838" max="13838" width="50" style="5" bestFit="1" customWidth="1"/>
    <col min="13839" max="14074" width="10.7109375" style="5"/>
    <col min="14075" max="14075" width="18.5703125" style="5" customWidth="1"/>
    <col min="14076" max="14076" width="39.85546875" style="5" customWidth="1"/>
    <col min="14077" max="14085" width="4.28515625" style="5" customWidth="1"/>
    <col min="14086" max="14086" width="6.42578125" style="5" bestFit="1" customWidth="1"/>
    <col min="14087" max="14092" width="0" style="5" hidden="1" customWidth="1"/>
    <col min="14093" max="14093" width="27.42578125" style="5" customWidth="1"/>
    <col min="14094" max="14094" width="50" style="5" bestFit="1" customWidth="1"/>
    <col min="14095" max="14330" width="10.7109375" style="5"/>
    <col min="14331" max="14331" width="18.5703125" style="5" customWidth="1"/>
    <col min="14332" max="14332" width="39.85546875" style="5" customWidth="1"/>
    <col min="14333" max="14341" width="4.28515625" style="5" customWidth="1"/>
    <col min="14342" max="14342" width="6.42578125" style="5" bestFit="1" customWidth="1"/>
    <col min="14343" max="14348" width="0" style="5" hidden="1" customWidth="1"/>
    <col min="14349" max="14349" width="27.42578125" style="5" customWidth="1"/>
    <col min="14350" max="14350" width="50" style="5" bestFit="1" customWidth="1"/>
    <col min="14351" max="14586" width="10.7109375" style="5"/>
    <col min="14587" max="14587" width="18.5703125" style="5" customWidth="1"/>
    <col min="14588" max="14588" width="39.85546875" style="5" customWidth="1"/>
    <col min="14589" max="14597" width="4.28515625" style="5" customWidth="1"/>
    <col min="14598" max="14598" width="6.42578125" style="5" bestFit="1" customWidth="1"/>
    <col min="14599" max="14604" width="0" style="5" hidden="1" customWidth="1"/>
    <col min="14605" max="14605" width="27.42578125" style="5" customWidth="1"/>
    <col min="14606" max="14606" width="50" style="5" bestFit="1" customWidth="1"/>
    <col min="14607" max="14842" width="10.7109375" style="5"/>
    <col min="14843" max="14843" width="18.5703125" style="5" customWidth="1"/>
    <col min="14844" max="14844" width="39.85546875" style="5" customWidth="1"/>
    <col min="14845" max="14853" width="4.28515625" style="5" customWidth="1"/>
    <col min="14854" max="14854" width="6.42578125" style="5" bestFit="1" customWidth="1"/>
    <col min="14855" max="14860" width="0" style="5" hidden="1" customWidth="1"/>
    <col min="14861" max="14861" width="27.42578125" style="5" customWidth="1"/>
    <col min="14862" max="14862" width="50" style="5" bestFit="1" customWidth="1"/>
    <col min="14863" max="15098" width="10.7109375" style="5"/>
    <col min="15099" max="15099" width="18.5703125" style="5" customWidth="1"/>
    <col min="15100" max="15100" width="39.85546875" style="5" customWidth="1"/>
    <col min="15101" max="15109" width="4.28515625" style="5" customWidth="1"/>
    <col min="15110" max="15110" width="6.42578125" style="5" bestFit="1" customWidth="1"/>
    <col min="15111" max="15116" width="0" style="5" hidden="1" customWidth="1"/>
    <col min="15117" max="15117" width="27.42578125" style="5" customWidth="1"/>
    <col min="15118" max="15118" width="50" style="5" bestFit="1" customWidth="1"/>
    <col min="15119" max="15354" width="10.7109375" style="5"/>
    <col min="15355" max="15355" width="18.5703125" style="5" customWidth="1"/>
    <col min="15356" max="15356" width="39.85546875" style="5" customWidth="1"/>
    <col min="15357" max="15365" width="4.28515625" style="5" customWidth="1"/>
    <col min="15366" max="15366" width="6.42578125" style="5" bestFit="1" customWidth="1"/>
    <col min="15367" max="15372" width="0" style="5" hidden="1" customWidth="1"/>
    <col min="15373" max="15373" width="27.42578125" style="5" customWidth="1"/>
    <col min="15374" max="15374" width="50" style="5" bestFit="1" customWidth="1"/>
    <col min="15375" max="15610" width="10.7109375" style="5"/>
    <col min="15611" max="15611" width="18.5703125" style="5" customWidth="1"/>
    <col min="15612" max="15612" width="39.85546875" style="5" customWidth="1"/>
    <col min="15613" max="15621" width="4.28515625" style="5" customWidth="1"/>
    <col min="15622" max="15622" width="6.42578125" style="5" bestFit="1" customWidth="1"/>
    <col min="15623" max="15628" width="0" style="5" hidden="1" customWidth="1"/>
    <col min="15629" max="15629" width="27.42578125" style="5" customWidth="1"/>
    <col min="15630" max="15630" width="50" style="5" bestFit="1" customWidth="1"/>
    <col min="15631" max="15866" width="10.7109375" style="5"/>
    <col min="15867" max="15867" width="18.5703125" style="5" customWidth="1"/>
    <col min="15868" max="15868" width="39.85546875" style="5" customWidth="1"/>
    <col min="15869" max="15877" width="4.28515625" style="5" customWidth="1"/>
    <col min="15878" max="15878" width="6.42578125" style="5" bestFit="1" customWidth="1"/>
    <col min="15879" max="15884" width="0" style="5" hidden="1" customWidth="1"/>
    <col min="15885" max="15885" width="27.42578125" style="5" customWidth="1"/>
    <col min="15886" max="15886" width="50" style="5" bestFit="1" customWidth="1"/>
    <col min="15887" max="16122" width="10.7109375" style="5"/>
    <col min="16123" max="16123" width="18.5703125" style="5" customWidth="1"/>
    <col min="16124" max="16124" width="39.85546875" style="5" customWidth="1"/>
    <col min="16125" max="16133" width="4.28515625" style="5" customWidth="1"/>
    <col min="16134" max="16134" width="6.42578125" style="5" bestFit="1" customWidth="1"/>
    <col min="16135" max="16140" width="0" style="5" hidden="1" customWidth="1"/>
    <col min="16141" max="16141" width="27.42578125" style="5" customWidth="1"/>
    <col min="16142" max="16142" width="50" style="5" bestFit="1" customWidth="1"/>
    <col min="16143" max="16384" width="10.7109375" style="5"/>
  </cols>
  <sheetData>
    <row r="1" spans="1:19" ht="25.5" x14ac:dyDescent="0.2">
      <c r="A1" s="133" t="s">
        <v>84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2"/>
      <c r="M1" s="2"/>
      <c r="N1" s="1"/>
    </row>
    <row r="2" spans="1:19" ht="21" customHeight="1" thickBot="1" x14ac:dyDescent="0.25">
      <c r="A2" s="112" t="s">
        <v>85</v>
      </c>
      <c r="B2" s="112"/>
      <c r="C2" s="112"/>
      <c r="D2" s="112"/>
      <c r="E2" s="112"/>
      <c r="F2" s="112"/>
      <c r="G2" s="112"/>
      <c r="H2" s="112"/>
      <c r="I2" s="112"/>
      <c r="J2" s="1"/>
      <c r="K2" s="1"/>
      <c r="L2" s="2"/>
      <c r="M2" s="2"/>
      <c r="N2" s="1"/>
    </row>
    <row r="3" spans="1:19" s="6" customFormat="1" ht="18" customHeight="1" thickTop="1" x14ac:dyDescent="0.25">
      <c r="A3" s="110" t="s">
        <v>86</v>
      </c>
      <c r="B3" s="106" t="s">
        <v>87</v>
      </c>
      <c r="C3" s="113" t="s">
        <v>88</v>
      </c>
      <c r="D3" s="114"/>
      <c r="E3" s="114"/>
      <c r="F3" s="114"/>
      <c r="G3" s="113" t="s">
        <v>89</v>
      </c>
      <c r="H3" s="114"/>
      <c r="I3" s="114"/>
      <c r="J3" s="114"/>
      <c r="K3" s="106" t="s">
        <v>90</v>
      </c>
      <c r="L3" s="108" t="s">
        <v>91</v>
      </c>
      <c r="M3" s="110" t="s">
        <v>92</v>
      </c>
      <c r="N3" s="106"/>
      <c r="O3" s="106" t="s">
        <v>93</v>
      </c>
      <c r="P3" s="106"/>
      <c r="Q3" s="106" t="s">
        <v>94</v>
      </c>
      <c r="R3" s="106"/>
      <c r="S3" s="106" t="s">
        <v>95</v>
      </c>
    </row>
    <row r="4" spans="1:19" s="6" customFormat="1" ht="12.75" customHeight="1" x14ac:dyDescent="0.2">
      <c r="A4" s="111"/>
      <c r="B4" s="107"/>
      <c r="C4" s="7">
        <v>1</v>
      </c>
      <c r="D4" s="8">
        <v>2</v>
      </c>
      <c r="E4" s="8">
        <v>3</v>
      </c>
      <c r="F4" s="8">
        <v>4</v>
      </c>
      <c r="G4" s="7" t="s">
        <v>96</v>
      </c>
      <c r="H4" s="8" t="s">
        <v>97</v>
      </c>
      <c r="I4" s="8" t="s">
        <v>98</v>
      </c>
      <c r="J4" s="9" t="s">
        <v>152</v>
      </c>
      <c r="K4" s="107"/>
      <c r="L4" s="109"/>
      <c r="M4" s="111"/>
      <c r="N4" s="107"/>
      <c r="O4" s="107"/>
      <c r="P4" s="107"/>
      <c r="Q4" s="107"/>
      <c r="R4" s="107"/>
      <c r="S4" s="107"/>
    </row>
    <row r="5" spans="1:19" s="14" customFormat="1" x14ac:dyDescent="0.25">
      <c r="A5" s="10" t="s">
        <v>99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</row>
    <row r="6" spans="1:19" s="14" customFormat="1" x14ac:dyDescent="0.25">
      <c r="A6" s="15" t="s">
        <v>0</v>
      </c>
      <c r="B6" s="16" t="s">
        <v>1</v>
      </c>
      <c r="C6" s="17" t="s">
        <v>100</v>
      </c>
      <c r="D6" s="18"/>
      <c r="E6" s="18"/>
      <c r="F6" s="18"/>
      <c r="G6" s="19">
        <v>2</v>
      </c>
      <c r="H6" s="20"/>
      <c r="I6" s="20"/>
      <c r="J6" s="21"/>
      <c r="K6" s="22">
        <v>2</v>
      </c>
      <c r="L6" s="22" t="s">
        <v>101</v>
      </c>
      <c r="M6" s="23"/>
      <c r="N6" s="24"/>
      <c r="O6" s="25"/>
      <c r="P6" s="26"/>
      <c r="Q6" s="25"/>
      <c r="R6" s="25"/>
      <c r="S6" s="27" t="s">
        <v>2</v>
      </c>
    </row>
    <row r="7" spans="1:19" s="14" customFormat="1" x14ac:dyDescent="0.25">
      <c r="A7" s="15" t="s">
        <v>3</v>
      </c>
      <c r="B7" s="16" t="s">
        <v>1</v>
      </c>
      <c r="C7" s="28" t="s">
        <v>100</v>
      </c>
      <c r="D7" s="29"/>
      <c r="E7" s="29"/>
      <c r="F7" s="29"/>
      <c r="G7" s="30"/>
      <c r="H7" s="31">
        <v>1</v>
      </c>
      <c r="I7" s="31"/>
      <c r="J7" s="32"/>
      <c r="K7" s="33">
        <v>1</v>
      </c>
      <c r="L7" s="33" t="s">
        <v>102</v>
      </c>
      <c r="M7" s="34"/>
      <c r="N7" s="35"/>
      <c r="O7" s="25"/>
      <c r="P7" s="26"/>
      <c r="Q7" s="25"/>
      <c r="R7" s="25"/>
      <c r="S7" s="27" t="s">
        <v>2</v>
      </c>
    </row>
    <row r="8" spans="1:19" s="14" customFormat="1" x14ac:dyDescent="0.25">
      <c r="A8" s="15" t="s">
        <v>4</v>
      </c>
      <c r="B8" s="16" t="s">
        <v>5</v>
      </c>
      <c r="C8" s="28" t="s">
        <v>100</v>
      </c>
      <c r="D8" s="29"/>
      <c r="E8" s="29"/>
      <c r="F8" s="29"/>
      <c r="G8" s="30">
        <v>3</v>
      </c>
      <c r="H8" s="31"/>
      <c r="I8" s="31"/>
      <c r="J8" s="32"/>
      <c r="K8" s="33">
        <v>3</v>
      </c>
      <c r="L8" s="33" t="s">
        <v>101</v>
      </c>
      <c r="M8" s="34"/>
      <c r="N8" s="26"/>
      <c r="O8" s="25"/>
      <c r="P8" s="26"/>
      <c r="Q8" s="25"/>
      <c r="R8" s="25"/>
      <c r="S8" s="36" t="s">
        <v>6</v>
      </c>
    </row>
    <row r="9" spans="1:19" s="14" customFormat="1" x14ac:dyDescent="0.25">
      <c r="A9" s="15" t="s">
        <v>7</v>
      </c>
      <c r="B9" s="16" t="s">
        <v>5</v>
      </c>
      <c r="C9" s="28" t="s">
        <v>100</v>
      </c>
      <c r="D9" s="29"/>
      <c r="E9" s="29"/>
      <c r="F9" s="29"/>
      <c r="G9" s="30"/>
      <c r="H9" s="31">
        <v>1</v>
      </c>
      <c r="I9" s="31"/>
      <c r="J9" s="32"/>
      <c r="K9" s="33">
        <v>1</v>
      </c>
      <c r="L9" s="33" t="s">
        <v>102</v>
      </c>
      <c r="M9" s="34"/>
      <c r="N9" s="26"/>
      <c r="O9" s="25"/>
      <c r="P9" s="26"/>
      <c r="Q9" s="25"/>
      <c r="R9" s="25"/>
      <c r="S9" s="36" t="s">
        <v>6</v>
      </c>
    </row>
    <row r="10" spans="1:19" s="14" customFormat="1" x14ac:dyDescent="0.25">
      <c r="A10" s="15" t="s">
        <v>8</v>
      </c>
      <c r="B10" s="16" t="s">
        <v>9</v>
      </c>
      <c r="C10" s="28"/>
      <c r="D10" s="29" t="s">
        <v>100</v>
      </c>
      <c r="E10" s="29"/>
      <c r="F10" s="29"/>
      <c r="G10" s="30"/>
      <c r="H10" s="31"/>
      <c r="I10" s="31">
        <v>2</v>
      </c>
      <c r="J10" s="32"/>
      <c r="K10" s="33">
        <v>4</v>
      </c>
      <c r="L10" s="33" t="s">
        <v>102</v>
      </c>
      <c r="M10" s="34"/>
      <c r="N10" s="35"/>
      <c r="O10" s="25"/>
      <c r="P10" s="26"/>
      <c r="Q10" s="25"/>
      <c r="R10" s="25"/>
      <c r="S10" s="27" t="s">
        <v>10</v>
      </c>
    </row>
    <row r="11" spans="1:19" s="14" customFormat="1" x14ac:dyDescent="0.25">
      <c r="A11" s="115" t="s">
        <v>103</v>
      </c>
      <c r="B11" s="116"/>
      <c r="C11" s="37">
        <f>SUMIF(C6:C10,"=x",$G6:$G10)+SUMIF(C6:C10,"=x",$H6:$H10)+SUMIF(C6:C10,"=x",$I6:$I10)</f>
        <v>7</v>
      </c>
      <c r="D11" s="38">
        <f>SUMIF(D6:D10,"=x",$G6:$G10)+SUMIF(D6:D10,"=x",$H6:$H10)+SUMIF(D6:D10,"=x",$I6:$I10)</f>
        <v>2</v>
      </c>
      <c r="E11" s="38">
        <f>SUMIF(E6:E10,"=x",$G6:$G10)+SUMIF(E6:E10,"=x",$H6:$H10)+SUMIF(E6:E10,"=x",$I6:$I10)</f>
        <v>0</v>
      </c>
      <c r="F11" s="38">
        <f>SUMIF(F6:F10,"=x",$G6:$G10)+SUMIF(F6:F10,"=x",$H6:$H10)+SUMIF(F6:F10,"=x",$I6:$I10)</f>
        <v>0</v>
      </c>
      <c r="G11" s="117">
        <f>SUM(C11:F11)</f>
        <v>9</v>
      </c>
      <c r="H11" s="118"/>
      <c r="I11" s="118"/>
      <c r="J11" s="118"/>
      <c r="K11" s="118"/>
      <c r="L11" s="119"/>
      <c r="M11" s="120"/>
      <c r="N11" s="121"/>
      <c r="O11" s="121"/>
      <c r="P11" s="121"/>
      <c r="Q11" s="121"/>
      <c r="R11" s="121"/>
      <c r="S11" s="122"/>
    </row>
    <row r="12" spans="1:19" s="14" customFormat="1" x14ac:dyDescent="0.25">
      <c r="A12" s="123" t="s">
        <v>104</v>
      </c>
      <c r="B12" s="124"/>
      <c r="C12" s="40">
        <f>SUMIF(C6:C10,"=x",$K6:$K10)</f>
        <v>7</v>
      </c>
      <c r="D12" s="41">
        <f>SUMIF(D6:D10,"=x",$K6:$K10)</f>
        <v>4</v>
      </c>
      <c r="E12" s="41">
        <f>SUMIF(E6:E10,"=x",$K6:$K10)</f>
        <v>0</v>
      </c>
      <c r="F12" s="41">
        <f>SUMIF(F6:F10,"=x",$K6:$K10)</f>
        <v>0</v>
      </c>
      <c r="G12" s="125">
        <f>SUM(C12:F12)</f>
        <v>11</v>
      </c>
      <c r="H12" s="126"/>
      <c r="I12" s="126"/>
      <c r="J12" s="126"/>
      <c r="K12" s="126"/>
      <c r="L12" s="127"/>
      <c r="M12" s="120"/>
      <c r="N12" s="121"/>
      <c r="O12" s="121"/>
      <c r="P12" s="121"/>
      <c r="Q12" s="121"/>
      <c r="R12" s="121"/>
      <c r="S12" s="122"/>
    </row>
    <row r="13" spans="1:19" s="14" customFormat="1" x14ac:dyDescent="0.25">
      <c r="A13" s="128" t="s">
        <v>105</v>
      </c>
      <c r="B13" s="129"/>
      <c r="C13" s="42">
        <f>SUMPRODUCT(--(C6:C10="x"),--($L6:$L10="K(5)"))</f>
        <v>2</v>
      </c>
      <c r="D13" s="43">
        <f>SUMPRODUCT(--(D$6:D$10="x"),--($L$6:$L$10="K(5)"))</f>
        <v>0</v>
      </c>
      <c r="E13" s="43">
        <f>SUMPRODUCT(--(E$6:E$10="x"),--($L$6:$L$10="K(5)"))</f>
        <v>0</v>
      </c>
      <c r="F13" s="43">
        <f>SUMPRODUCT(--(F$6:F$10="x"),--($L$6:$L$10="K(5)"))</f>
        <v>0</v>
      </c>
      <c r="G13" s="130">
        <f>SUM(C13:F13)</f>
        <v>2</v>
      </c>
      <c r="H13" s="131"/>
      <c r="I13" s="131"/>
      <c r="J13" s="131"/>
      <c r="K13" s="131"/>
      <c r="L13" s="132"/>
      <c r="M13" s="120"/>
      <c r="N13" s="121"/>
      <c r="O13" s="121"/>
      <c r="P13" s="121"/>
      <c r="Q13" s="121"/>
      <c r="R13" s="121"/>
      <c r="S13" s="122"/>
    </row>
    <row r="14" spans="1:19" s="14" customFormat="1" x14ac:dyDescent="0.25">
      <c r="A14" s="10" t="s">
        <v>106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44"/>
    </row>
    <row r="15" spans="1:19" s="14" customFormat="1" x14ac:dyDescent="0.25">
      <c r="A15" s="45" t="s">
        <v>107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7"/>
    </row>
    <row r="16" spans="1:19" s="14" customFormat="1" x14ac:dyDescent="0.2">
      <c r="A16" s="15" t="s">
        <v>11</v>
      </c>
      <c r="B16" s="48" t="s">
        <v>12</v>
      </c>
      <c r="C16" s="49" t="s">
        <v>100</v>
      </c>
      <c r="D16" s="50"/>
      <c r="E16" s="50"/>
      <c r="F16" s="50"/>
      <c r="G16" s="49">
        <v>2</v>
      </c>
      <c r="H16" s="50"/>
      <c r="I16" s="50"/>
      <c r="J16" s="51"/>
      <c r="K16" s="52">
        <v>2</v>
      </c>
      <c r="L16" s="52" t="s">
        <v>101</v>
      </c>
      <c r="M16" s="53"/>
      <c r="N16" s="54"/>
      <c r="O16" s="52"/>
      <c r="P16" s="55"/>
      <c r="Q16" s="52"/>
      <c r="R16" s="52"/>
      <c r="S16" s="56" t="s">
        <v>13</v>
      </c>
    </row>
    <row r="17" spans="1:19" s="14" customFormat="1" x14ac:dyDescent="0.2">
      <c r="A17" s="15" t="s">
        <v>14</v>
      </c>
      <c r="B17" s="48" t="s">
        <v>15</v>
      </c>
      <c r="C17" s="49" t="s">
        <v>100</v>
      </c>
      <c r="D17" s="50"/>
      <c r="E17" s="50"/>
      <c r="F17" s="50"/>
      <c r="G17" s="49"/>
      <c r="H17" s="50">
        <v>1</v>
      </c>
      <c r="I17" s="50"/>
      <c r="J17" s="51"/>
      <c r="K17" s="52">
        <v>2</v>
      </c>
      <c r="L17" s="52" t="s">
        <v>102</v>
      </c>
      <c r="M17" s="53"/>
      <c r="N17" s="54"/>
      <c r="O17" s="52"/>
      <c r="P17" s="55"/>
      <c r="Q17" s="52"/>
      <c r="R17" s="52"/>
      <c r="S17" s="57" t="s">
        <v>16</v>
      </c>
    </row>
    <row r="18" spans="1:19" s="14" customFormat="1" x14ac:dyDescent="0.2">
      <c r="A18" s="15" t="s">
        <v>17</v>
      </c>
      <c r="B18" s="48" t="s">
        <v>18</v>
      </c>
      <c r="C18" s="49"/>
      <c r="D18" s="50" t="s">
        <v>100</v>
      </c>
      <c r="E18" s="50"/>
      <c r="F18" s="50"/>
      <c r="G18" s="49">
        <v>2</v>
      </c>
      <c r="H18" s="50"/>
      <c r="I18" s="50"/>
      <c r="J18" s="51"/>
      <c r="K18" s="52">
        <v>3</v>
      </c>
      <c r="L18" s="52" t="s">
        <v>101</v>
      </c>
      <c r="M18" s="53"/>
      <c r="N18" s="54"/>
      <c r="O18" s="52"/>
      <c r="P18" s="55"/>
      <c r="Q18" s="52"/>
      <c r="R18" s="52"/>
      <c r="S18" s="58" t="s">
        <v>19</v>
      </c>
    </row>
    <row r="19" spans="1:19" s="14" customFormat="1" x14ac:dyDescent="0.2">
      <c r="A19" s="59" t="s">
        <v>20</v>
      </c>
      <c r="B19" s="60" t="s">
        <v>21</v>
      </c>
      <c r="C19" s="49"/>
      <c r="D19" s="50"/>
      <c r="E19" s="50" t="s">
        <v>100</v>
      </c>
      <c r="F19" s="50"/>
      <c r="G19" s="49">
        <v>2</v>
      </c>
      <c r="H19" s="50"/>
      <c r="I19" s="50"/>
      <c r="J19" s="51"/>
      <c r="K19" s="52">
        <v>2</v>
      </c>
      <c r="L19" s="52" t="s">
        <v>101</v>
      </c>
      <c r="M19" s="53"/>
      <c r="N19" s="54"/>
      <c r="O19" s="52"/>
      <c r="P19" s="55"/>
      <c r="Q19" s="52"/>
      <c r="R19" s="52"/>
      <c r="S19" s="61" t="s">
        <v>10</v>
      </c>
    </row>
    <row r="20" spans="1:19" s="14" customFormat="1" x14ac:dyDescent="0.25">
      <c r="A20" s="62" t="s">
        <v>108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7"/>
    </row>
    <row r="21" spans="1:19" s="14" customFormat="1" x14ac:dyDescent="0.2">
      <c r="A21" s="15" t="s">
        <v>22</v>
      </c>
      <c r="B21" s="48" t="s">
        <v>23</v>
      </c>
      <c r="C21" s="49" t="s">
        <v>100</v>
      </c>
      <c r="D21" s="50"/>
      <c r="E21" s="50"/>
      <c r="F21" s="50"/>
      <c r="G21" s="49">
        <v>2</v>
      </c>
      <c r="H21" s="50"/>
      <c r="I21" s="50"/>
      <c r="J21" s="51"/>
      <c r="K21" s="52">
        <v>2</v>
      </c>
      <c r="L21" s="52" t="s">
        <v>101</v>
      </c>
      <c r="M21" s="53"/>
      <c r="N21" s="54"/>
      <c r="O21" s="52"/>
      <c r="P21" s="55"/>
      <c r="Q21" s="52"/>
      <c r="R21" s="52"/>
      <c r="S21" s="61" t="s">
        <v>24</v>
      </c>
    </row>
    <row r="22" spans="1:19" s="14" customFormat="1" x14ac:dyDescent="0.2">
      <c r="A22" s="15" t="s">
        <v>25</v>
      </c>
      <c r="B22" s="60" t="s">
        <v>26</v>
      </c>
      <c r="C22" s="49" t="s">
        <v>100</v>
      </c>
      <c r="D22" s="50"/>
      <c r="E22" s="50"/>
      <c r="F22" s="50"/>
      <c r="G22" s="49"/>
      <c r="H22" s="50"/>
      <c r="I22" s="50">
        <v>1</v>
      </c>
      <c r="J22" s="51"/>
      <c r="K22" s="52">
        <v>2</v>
      </c>
      <c r="L22" s="52" t="s">
        <v>102</v>
      </c>
      <c r="M22" s="53"/>
      <c r="N22" s="54"/>
      <c r="O22" s="52"/>
      <c r="P22" s="55"/>
      <c r="Q22" s="52"/>
      <c r="R22" s="52"/>
      <c r="S22" s="61" t="s">
        <v>24</v>
      </c>
    </row>
    <row r="23" spans="1:19" s="14" customFormat="1" x14ac:dyDescent="0.2">
      <c r="A23" s="59" t="s">
        <v>27</v>
      </c>
      <c r="B23" s="48" t="s">
        <v>28</v>
      </c>
      <c r="C23" s="49"/>
      <c r="D23" s="50" t="s">
        <v>100</v>
      </c>
      <c r="E23" s="50"/>
      <c r="F23" s="50"/>
      <c r="G23" s="49">
        <v>3</v>
      </c>
      <c r="H23" s="50"/>
      <c r="I23" s="50"/>
      <c r="J23" s="51"/>
      <c r="K23" s="52">
        <v>5</v>
      </c>
      <c r="L23" s="52" t="s">
        <v>101</v>
      </c>
      <c r="M23" s="53"/>
      <c r="N23" s="54"/>
      <c r="O23" s="52"/>
      <c r="P23" s="55"/>
      <c r="Q23" s="52"/>
      <c r="R23" s="52"/>
      <c r="S23" s="61" t="s">
        <v>24</v>
      </c>
    </row>
    <row r="24" spans="1:19" s="14" customFormat="1" x14ac:dyDescent="0.2">
      <c r="A24" s="15" t="s">
        <v>29</v>
      </c>
      <c r="B24" s="63" t="s">
        <v>30</v>
      </c>
      <c r="C24" s="49"/>
      <c r="D24" s="50"/>
      <c r="E24" s="50" t="s">
        <v>100</v>
      </c>
      <c r="F24" s="50"/>
      <c r="G24" s="49">
        <v>2</v>
      </c>
      <c r="H24" s="50"/>
      <c r="I24" s="50"/>
      <c r="J24" s="51"/>
      <c r="K24" s="52">
        <v>2</v>
      </c>
      <c r="L24" s="52" t="s">
        <v>101</v>
      </c>
      <c r="M24" s="53"/>
      <c r="N24" s="54"/>
      <c r="O24" s="52"/>
      <c r="P24" s="55"/>
      <c r="Q24" s="52"/>
      <c r="R24" s="52"/>
      <c r="S24" s="61" t="s">
        <v>19</v>
      </c>
    </row>
    <row r="25" spans="1:19" s="14" customFormat="1" x14ac:dyDescent="0.2">
      <c r="A25" s="15" t="s">
        <v>31</v>
      </c>
      <c r="B25" s="48" t="s">
        <v>150</v>
      </c>
      <c r="C25" s="49"/>
      <c r="D25" s="50"/>
      <c r="E25" s="50" t="s">
        <v>100</v>
      </c>
      <c r="F25" s="50"/>
      <c r="G25" s="49">
        <v>2</v>
      </c>
      <c r="H25" s="50"/>
      <c r="I25" s="50"/>
      <c r="J25" s="51"/>
      <c r="K25" s="52">
        <v>3</v>
      </c>
      <c r="L25" s="52" t="s">
        <v>101</v>
      </c>
      <c r="M25" s="53"/>
      <c r="N25" s="54"/>
      <c r="O25" s="52"/>
      <c r="P25" s="55"/>
      <c r="Q25" s="52"/>
      <c r="R25" s="52"/>
      <c r="S25" s="61" t="s">
        <v>24</v>
      </c>
    </row>
    <row r="26" spans="1:19" s="14" customFormat="1" x14ac:dyDescent="0.25">
      <c r="A26" s="64" t="s">
        <v>109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</row>
    <row r="27" spans="1:19" s="14" customFormat="1" x14ac:dyDescent="0.2">
      <c r="A27" s="15" t="s">
        <v>32</v>
      </c>
      <c r="B27" s="6" t="s">
        <v>33</v>
      </c>
      <c r="C27" s="28" t="s">
        <v>100</v>
      </c>
      <c r="D27" s="29"/>
      <c r="E27" s="29"/>
      <c r="F27" s="29"/>
      <c r="G27" s="30">
        <v>3</v>
      </c>
      <c r="H27" s="31"/>
      <c r="I27" s="31"/>
      <c r="J27" s="32"/>
      <c r="K27" s="33">
        <v>4</v>
      </c>
      <c r="L27" s="33" t="s">
        <v>101</v>
      </c>
      <c r="M27" s="34"/>
      <c r="N27" s="24"/>
      <c r="O27" s="25"/>
      <c r="P27" s="26"/>
      <c r="Q27" s="25"/>
      <c r="R27" s="25"/>
      <c r="S27" s="27" t="s">
        <v>6</v>
      </c>
    </row>
    <row r="28" spans="1:19" s="14" customFormat="1" x14ac:dyDescent="0.2">
      <c r="A28" s="15" t="s">
        <v>34</v>
      </c>
      <c r="B28" s="48" t="s">
        <v>35</v>
      </c>
      <c r="C28" s="28"/>
      <c r="D28" s="29" t="s">
        <v>100</v>
      </c>
      <c r="E28" s="29"/>
      <c r="F28" s="29"/>
      <c r="G28" s="30">
        <v>2</v>
      </c>
      <c r="H28" s="31"/>
      <c r="I28" s="31"/>
      <c r="J28" s="32"/>
      <c r="K28" s="33">
        <v>3</v>
      </c>
      <c r="L28" s="52" t="s">
        <v>102</v>
      </c>
      <c r="M28" s="34"/>
      <c r="N28" s="24"/>
      <c r="O28" s="25"/>
      <c r="P28" s="26"/>
      <c r="Q28" s="25"/>
      <c r="R28" s="25"/>
      <c r="S28" s="27" t="s">
        <v>19</v>
      </c>
    </row>
    <row r="29" spans="1:19" s="14" customFormat="1" x14ac:dyDescent="0.25">
      <c r="A29" s="64" t="s">
        <v>110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7"/>
    </row>
    <row r="30" spans="1:19" s="14" customFormat="1" x14ac:dyDescent="0.2">
      <c r="A30" s="15" t="s">
        <v>36</v>
      </c>
      <c r="B30" s="48" t="s">
        <v>37</v>
      </c>
      <c r="C30" s="49" t="s">
        <v>100</v>
      </c>
      <c r="D30" s="50"/>
      <c r="E30" s="50"/>
      <c r="F30" s="50"/>
      <c r="G30" s="49">
        <v>2</v>
      </c>
      <c r="H30" s="50"/>
      <c r="I30" s="50"/>
      <c r="J30" s="51"/>
      <c r="K30" s="52">
        <v>2</v>
      </c>
      <c r="L30" s="52" t="s">
        <v>102</v>
      </c>
      <c r="M30" s="53"/>
      <c r="N30" s="54"/>
      <c r="O30" s="52"/>
      <c r="P30" s="55"/>
      <c r="Q30" s="52"/>
      <c r="R30" s="52"/>
      <c r="S30" s="61" t="s">
        <v>38</v>
      </c>
    </row>
    <row r="31" spans="1:19" s="14" customFormat="1" x14ac:dyDescent="0.2">
      <c r="A31" s="15" t="s">
        <v>39</v>
      </c>
      <c r="B31" s="65" t="s">
        <v>40</v>
      </c>
      <c r="C31" s="49"/>
      <c r="D31" s="50" t="s">
        <v>100</v>
      </c>
      <c r="E31" s="50"/>
      <c r="F31" s="50"/>
      <c r="G31" s="49">
        <v>2</v>
      </c>
      <c r="H31" s="50"/>
      <c r="I31" s="50"/>
      <c r="J31" s="51"/>
      <c r="K31" s="52">
        <v>2</v>
      </c>
      <c r="L31" s="33" t="s">
        <v>101</v>
      </c>
      <c r="M31" s="53"/>
      <c r="N31" s="66"/>
      <c r="O31" s="52"/>
      <c r="P31" s="55"/>
      <c r="Q31" s="52"/>
      <c r="R31" s="52"/>
      <c r="S31" s="61" t="s">
        <v>10</v>
      </c>
    </row>
    <row r="32" spans="1:19" s="14" customFormat="1" x14ac:dyDescent="0.2">
      <c r="A32" s="15" t="s">
        <v>41</v>
      </c>
      <c r="B32" s="65" t="s">
        <v>42</v>
      </c>
      <c r="C32" s="49"/>
      <c r="D32" s="50" t="s">
        <v>100</v>
      </c>
      <c r="E32" s="50"/>
      <c r="F32" s="50"/>
      <c r="G32" s="49"/>
      <c r="H32" s="50">
        <v>1</v>
      </c>
      <c r="I32" s="50"/>
      <c r="J32" s="51"/>
      <c r="K32" s="52">
        <v>1</v>
      </c>
      <c r="L32" s="52" t="s">
        <v>102</v>
      </c>
      <c r="M32" s="53"/>
      <c r="N32" s="66"/>
      <c r="O32" s="52"/>
      <c r="P32" s="55"/>
      <c r="Q32" s="52"/>
      <c r="R32" s="52"/>
      <c r="S32" s="61" t="s">
        <v>10</v>
      </c>
    </row>
    <row r="33" spans="1:19" s="14" customFormat="1" x14ac:dyDescent="0.2">
      <c r="A33" s="15" t="s">
        <v>43</v>
      </c>
      <c r="B33" s="63" t="s">
        <v>44</v>
      </c>
      <c r="C33" s="67"/>
      <c r="D33" s="68"/>
      <c r="E33" s="68" t="s">
        <v>100</v>
      </c>
      <c r="F33" s="68"/>
      <c r="G33" s="49">
        <v>2</v>
      </c>
      <c r="H33" s="50"/>
      <c r="I33" s="50"/>
      <c r="J33" s="51"/>
      <c r="K33" s="52">
        <v>2</v>
      </c>
      <c r="L33" s="33" t="s">
        <v>101</v>
      </c>
      <c r="M33" s="53"/>
      <c r="N33" s="54"/>
      <c r="O33" s="52"/>
      <c r="P33" s="55"/>
      <c r="Q33" s="52"/>
      <c r="R33" s="52"/>
      <c r="S33" s="61" t="s">
        <v>38</v>
      </c>
    </row>
    <row r="34" spans="1:19" s="14" customFormat="1" x14ac:dyDescent="0.2">
      <c r="A34" s="15" t="s">
        <v>45</v>
      </c>
      <c r="B34" s="63" t="s">
        <v>46</v>
      </c>
      <c r="C34" s="67"/>
      <c r="D34" s="68"/>
      <c r="E34" s="68" t="s">
        <v>100</v>
      </c>
      <c r="F34" s="68"/>
      <c r="G34" s="49"/>
      <c r="H34" s="50"/>
      <c r="I34" s="50">
        <v>2</v>
      </c>
      <c r="J34" s="51"/>
      <c r="K34" s="52">
        <v>3</v>
      </c>
      <c r="L34" s="52" t="s">
        <v>102</v>
      </c>
      <c r="M34" s="53"/>
      <c r="N34" s="66"/>
      <c r="O34" s="52"/>
      <c r="P34" s="55"/>
      <c r="Q34" s="52"/>
      <c r="R34" s="52"/>
      <c r="S34" s="61" t="s">
        <v>38</v>
      </c>
    </row>
    <row r="35" spans="1:19" s="14" customFormat="1" x14ac:dyDescent="0.2">
      <c r="A35" s="15" t="s">
        <v>47</v>
      </c>
      <c r="B35" s="63" t="s">
        <v>48</v>
      </c>
      <c r="C35" s="49"/>
      <c r="D35" s="50"/>
      <c r="E35" s="50"/>
      <c r="F35" s="50" t="s">
        <v>100</v>
      </c>
      <c r="G35" s="49">
        <v>1</v>
      </c>
      <c r="H35" s="50"/>
      <c r="I35" s="50"/>
      <c r="J35" s="51"/>
      <c r="K35" s="52">
        <v>1</v>
      </c>
      <c r="L35" s="33" t="s">
        <v>101</v>
      </c>
      <c r="M35" s="53"/>
      <c r="N35" s="54"/>
      <c r="O35" s="52"/>
      <c r="P35" s="55"/>
      <c r="Q35" s="52"/>
      <c r="R35" s="52"/>
      <c r="S35" s="61" t="s">
        <v>2</v>
      </c>
    </row>
    <row r="36" spans="1:19" s="14" customFormat="1" x14ac:dyDescent="0.25">
      <c r="A36" s="64" t="s">
        <v>111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7"/>
    </row>
    <row r="37" spans="1:19" s="14" customFormat="1" x14ac:dyDescent="0.2">
      <c r="A37" s="15" t="s">
        <v>49</v>
      </c>
      <c r="B37" s="48" t="s">
        <v>50</v>
      </c>
      <c r="C37" s="49" t="s">
        <v>100</v>
      </c>
      <c r="D37" s="50"/>
      <c r="E37" s="50"/>
      <c r="F37" s="50"/>
      <c r="G37" s="49">
        <v>2</v>
      </c>
      <c r="H37" s="50"/>
      <c r="I37" s="50"/>
      <c r="J37" s="51"/>
      <c r="K37" s="52">
        <v>3</v>
      </c>
      <c r="L37" s="52" t="s">
        <v>102</v>
      </c>
      <c r="M37" s="53"/>
      <c r="N37" s="54"/>
      <c r="O37" s="52"/>
      <c r="P37" s="55"/>
      <c r="Q37" s="52"/>
      <c r="R37" s="52"/>
      <c r="S37" s="61" t="s">
        <v>16</v>
      </c>
    </row>
    <row r="38" spans="1:19" s="14" customFormat="1" x14ac:dyDescent="0.2">
      <c r="A38" s="15" t="s">
        <v>51</v>
      </c>
      <c r="B38" s="69" t="s">
        <v>151</v>
      </c>
      <c r="C38" s="49"/>
      <c r="D38" s="50" t="s">
        <v>100</v>
      </c>
      <c r="E38" s="50"/>
      <c r="F38" s="50"/>
      <c r="G38" s="49">
        <v>2</v>
      </c>
      <c r="H38" s="50"/>
      <c r="I38" s="50"/>
      <c r="J38" s="51"/>
      <c r="K38" s="52">
        <v>3</v>
      </c>
      <c r="L38" s="52" t="s">
        <v>102</v>
      </c>
      <c r="M38" s="53"/>
      <c r="N38" s="54"/>
      <c r="O38" s="52"/>
      <c r="P38" s="55"/>
      <c r="Q38" s="52"/>
      <c r="R38" s="52"/>
      <c r="S38" s="61" t="s">
        <v>38</v>
      </c>
    </row>
    <row r="39" spans="1:19" s="14" customFormat="1" x14ac:dyDescent="0.25">
      <c r="A39" s="64" t="s">
        <v>112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7"/>
    </row>
    <row r="40" spans="1:19" s="14" customFormat="1" x14ac:dyDescent="0.25">
      <c r="A40" s="70" t="s">
        <v>52</v>
      </c>
      <c r="B40" s="71" t="s">
        <v>53</v>
      </c>
      <c r="C40" s="72" t="s">
        <v>100</v>
      </c>
      <c r="D40" s="31"/>
      <c r="E40" s="31"/>
      <c r="F40" s="31"/>
      <c r="G40" s="30"/>
      <c r="H40" s="31">
        <v>1</v>
      </c>
      <c r="I40" s="31"/>
      <c r="J40" s="32"/>
      <c r="K40" s="33">
        <v>2</v>
      </c>
      <c r="L40" s="33" t="s">
        <v>102</v>
      </c>
      <c r="M40" s="73"/>
      <c r="N40" s="24"/>
      <c r="O40" s="33"/>
      <c r="P40" s="74"/>
      <c r="Q40" s="33"/>
      <c r="R40" s="33"/>
      <c r="S40" s="36" t="s">
        <v>16</v>
      </c>
    </row>
    <row r="41" spans="1:19" s="14" customFormat="1" x14ac:dyDescent="0.25">
      <c r="A41" s="115" t="s">
        <v>103</v>
      </c>
      <c r="B41" s="116"/>
      <c r="C41" s="37">
        <f>SUMIF(C16:C40,"=x",$G16:$G40)+SUMIF(C16:C40,"=x",$H16:$H40)+SUMIF(C16:C40,"=x",$I16:$I40)</f>
        <v>14</v>
      </c>
      <c r="D41" s="38">
        <f>SUMIF(D16:D40,"=x",$G16:$G40)+SUMIF(D16:D40,"=x",$H16:$H40)+SUMIF(D16:D40,"=x",$I16:$I40)</f>
        <v>12</v>
      </c>
      <c r="E41" s="38">
        <f>SUMIF(E16:E40,"=x",$G16:$G40)+SUMIF(E16:E40,"=x",$H16:$H40)+SUMIF(E16:E40,"=x",$I16:$I40)</f>
        <v>10</v>
      </c>
      <c r="F41" s="38">
        <f>SUMIF(F16:F40,"=x",$G16:$G40)+SUMIF(F16:F40,"=x",$H16:$H40)+SUMIF(F16:F40,"=x",$I16:$I40)</f>
        <v>1</v>
      </c>
      <c r="G41" s="117">
        <f>SUM(C41:F41)</f>
        <v>37</v>
      </c>
      <c r="H41" s="118"/>
      <c r="I41" s="118"/>
      <c r="J41" s="118"/>
      <c r="K41" s="118"/>
      <c r="L41" s="119"/>
      <c r="M41" s="75"/>
      <c r="N41" s="76"/>
      <c r="O41" s="76"/>
      <c r="P41" s="76"/>
      <c r="Q41" s="76"/>
      <c r="R41" s="76"/>
      <c r="S41" s="39"/>
    </row>
    <row r="42" spans="1:19" s="14" customFormat="1" x14ac:dyDescent="0.25">
      <c r="A42" s="123" t="s">
        <v>104</v>
      </c>
      <c r="B42" s="124"/>
      <c r="C42" s="40">
        <f>SUMIF(C16:C40,"=x",$K16:$K40)</f>
        <v>19</v>
      </c>
      <c r="D42" s="41">
        <f>SUMIF(D16:D40,"=x",$K16:$K40)</f>
        <v>17</v>
      </c>
      <c r="E42" s="41">
        <f>SUMIF(E16:E40,"=x",$K16:$K40)</f>
        <v>12</v>
      </c>
      <c r="F42" s="41">
        <f>SUMIF(F16:F40,"=x",$K16:$K40)</f>
        <v>1</v>
      </c>
      <c r="G42" s="125">
        <f>SUM(C42:F42)</f>
        <v>49</v>
      </c>
      <c r="H42" s="126"/>
      <c r="I42" s="126"/>
      <c r="J42" s="126"/>
      <c r="K42" s="126"/>
      <c r="L42" s="127"/>
      <c r="M42" s="75"/>
      <c r="N42" s="76"/>
      <c r="O42" s="76"/>
      <c r="P42" s="76"/>
      <c r="Q42" s="76"/>
      <c r="R42" s="76"/>
      <c r="S42" s="39"/>
    </row>
    <row r="43" spans="1:19" s="14" customFormat="1" x14ac:dyDescent="0.25">
      <c r="A43" s="128" t="s">
        <v>105</v>
      </c>
      <c r="B43" s="129"/>
      <c r="C43" s="77">
        <f>SUMPRODUCT(--(C16:C40="x"),--($L16:$L40="K(5)"))</f>
        <v>3</v>
      </c>
      <c r="D43" s="78">
        <f>SUMPRODUCT(--(D16:D40="x"),--($L16:$L40="K(5)"))</f>
        <v>3</v>
      </c>
      <c r="E43" s="43">
        <f>SUMPRODUCT(--(E16:E40="x"),--($L16:$L40="K(5)"))</f>
        <v>4</v>
      </c>
      <c r="F43" s="79">
        <f>SUMPRODUCT(--(F16:F40="x"),--($L16:$L40="K(5)"))</f>
        <v>1</v>
      </c>
      <c r="G43" s="130">
        <f>SUM(C43:F43)</f>
        <v>11</v>
      </c>
      <c r="H43" s="131"/>
      <c r="I43" s="131"/>
      <c r="J43" s="131"/>
      <c r="K43" s="131"/>
      <c r="L43" s="132"/>
      <c r="M43" s="75"/>
      <c r="N43" s="76"/>
      <c r="O43" s="76"/>
      <c r="P43" s="76"/>
      <c r="Q43" s="76"/>
      <c r="R43" s="76"/>
      <c r="S43" s="39"/>
    </row>
    <row r="44" spans="1:19" s="14" customFormat="1" x14ac:dyDescent="0.25">
      <c r="A44" s="10" t="s">
        <v>113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44"/>
    </row>
    <row r="45" spans="1:19" s="14" customFormat="1" x14ac:dyDescent="0.2">
      <c r="A45" s="15" t="s">
        <v>54</v>
      </c>
      <c r="B45" s="48" t="s">
        <v>55</v>
      </c>
      <c r="C45" s="28" t="s">
        <v>100</v>
      </c>
      <c r="D45" s="29"/>
      <c r="E45" s="29"/>
      <c r="F45" s="29"/>
      <c r="G45" s="30"/>
      <c r="H45" s="31">
        <v>1</v>
      </c>
      <c r="I45" s="31"/>
      <c r="J45" s="32"/>
      <c r="K45" s="33">
        <v>3</v>
      </c>
      <c r="L45" s="33" t="s">
        <v>102</v>
      </c>
      <c r="M45" s="34"/>
      <c r="N45" s="24"/>
      <c r="O45" s="25"/>
      <c r="P45" s="26"/>
      <c r="Q45" s="25"/>
      <c r="R45" s="25"/>
      <c r="S45" s="61" t="s">
        <v>16</v>
      </c>
    </row>
    <row r="46" spans="1:19" s="14" customFormat="1" x14ac:dyDescent="0.2">
      <c r="A46" s="15" t="s">
        <v>56</v>
      </c>
      <c r="B46" s="48" t="s">
        <v>57</v>
      </c>
      <c r="C46" s="49"/>
      <c r="D46" s="50" t="s">
        <v>100</v>
      </c>
      <c r="E46" s="50"/>
      <c r="F46" s="50"/>
      <c r="G46" s="49"/>
      <c r="H46" s="50">
        <v>1</v>
      </c>
      <c r="I46" s="50"/>
      <c r="J46" s="51"/>
      <c r="K46" s="52">
        <v>3</v>
      </c>
      <c r="L46" s="52" t="s">
        <v>102</v>
      </c>
      <c r="M46" s="34"/>
      <c r="N46" s="24"/>
      <c r="O46" s="25"/>
      <c r="P46" s="26"/>
      <c r="Q46" s="25"/>
      <c r="R46" s="25"/>
      <c r="S46" s="61" t="s">
        <v>16</v>
      </c>
    </row>
    <row r="47" spans="1:19" s="14" customFormat="1" x14ac:dyDescent="0.2">
      <c r="A47" s="15" t="s">
        <v>58</v>
      </c>
      <c r="B47" s="48" t="s">
        <v>59</v>
      </c>
      <c r="C47" s="49"/>
      <c r="D47" s="50" t="s">
        <v>100</v>
      </c>
      <c r="E47" s="50"/>
      <c r="F47" s="50"/>
      <c r="G47" s="49">
        <v>1</v>
      </c>
      <c r="H47" s="50"/>
      <c r="I47" s="50"/>
      <c r="J47" s="51"/>
      <c r="K47" s="52">
        <v>2</v>
      </c>
      <c r="L47" s="52" t="s">
        <v>101</v>
      </c>
      <c r="M47" s="53"/>
      <c r="N47" s="54"/>
      <c r="O47" s="52"/>
      <c r="P47" s="55"/>
      <c r="Q47" s="52"/>
      <c r="R47" s="52"/>
      <c r="S47" s="61" t="s">
        <v>38</v>
      </c>
    </row>
    <row r="48" spans="1:19" s="14" customFormat="1" x14ac:dyDescent="0.2">
      <c r="A48" s="70" t="s">
        <v>60</v>
      </c>
      <c r="B48" s="80" t="s">
        <v>61</v>
      </c>
      <c r="C48" s="28"/>
      <c r="D48" s="29" t="s">
        <v>100</v>
      </c>
      <c r="E48" s="29"/>
      <c r="F48" s="29"/>
      <c r="G48" s="30">
        <v>2</v>
      </c>
      <c r="H48" s="31"/>
      <c r="I48" s="31"/>
      <c r="J48" s="32"/>
      <c r="K48" s="33">
        <v>2</v>
      </c>
      <c r="L48" s="52" t="s">
        <v>102</v>
      </c>
      <c r="M48" s="34"/>
      <c r="N48" s="24"/>
      <c r="O48" s="25"/>
      <c r="P48" s="26"/>
      <c r="Q48" s="25"/>
      <c r="R48" s="25"/>
      <c r="S48" s="27" t="s">
        <v>38</v>
      </c>
    </row>
    <row r="49" spans="1:19" s="14" customFormat="1" x14ac:dyDescent="0.2">
      <c r="A49" s="15" t="s">
        <v>62</v>
      </c>
      <c r="B49" s="80" t="s">
        <v>63</v>
      </c>
      <c r="C49" s="28"/>
      <c r="D49" s="29" t="s">
        <v>100</v>
      </c>
      <c r="E49" s="29"/>
      <c r="F49" s="29"/>
      <c r="G49" s="30">
        <v>1</v>
      </c>
      <c r="H49" s="31"/>
      <c r="I49" s="31"/>
      <c r="J49" s="32"/>
      <c r="K49" s="33">
        <v>2</v>
      </c>
      <c r="L49" s="33" t="s">
        <v>101</v>
      </c>
      <c r="M49" s="34"/>
      <c r="N49" s="24"/>
      <c r="O49" s="25"/>
      <c r="P49" s="26"/>
      <c r="Q49" s="25"/>
      <c r="R49" s="25"/>
      <c r="S49" s="27" t="s">
        <v>2</v>
      </c>
    </row>
    <row r="50" spans="1:19" s="14" customFormat="1" x14ac:dyDescent="0.2">
      <c r="A50" s="15" t="s">
        <v>64</v>
      </c>
      <c r="B50" s="48" t="s">
        <v>65</v>
      </c>
      <c r="C50" s="49"/>
      <c r="D50" s="50"/>
      <c r="E50" s="50" t="s">
        <v>100</v>
      </c>
      <c r="F50" s="50"/>
      <c r="G50" s="49"/>
      <c r="H50" s="50"/>
      <c r="I50" s="50">
        <v>1</v>
      </c>
      <c r="J50" s="51"/>
      <c r="K50" s="52">
        <v>2</v>
      </c>
      <c r="L50" s="52" t="s">
        <v>102</v>
      </c>
      <c r="M50" s="53"/>
      <c r="N50" s="54"/>
      <c r="O50" s="52"/>
      <c r="P50" s="55"/>
      <c r="Q50" s="52"/>
      <c r="R50" s="52"/>
      <c r="S50" s="61" t="s">
        <v>24</v>
      </c>
    </row>
    <row r="51" spans="1:19" s="14" customFormat="1" x14ac:dyDescent="0.2">
      <c r="A51" s="15" t="s">
        <v>66</v>
      </c>
      <c r="B51" s="80" t="s">
        <v>67</v>
      </c>
      <c r="C51" s="28"/>
      <c r="D51" s="29"/>
      <c r="E51" s="29" t="s">
        <v>100</v>
      </c>
      <c r="F51" s="29"/>
      <c r="G51" s="30"/>
      <c r="H51" s="31"/>
      <c r="I51" s="31">
        <v>3</v>
      </c>
      <c r="J51" s="32"/>
      <c r="K51" s="33">
        <v>4</v>
      </c>
      <c r="L51" s="33" t="s">
        <v>102</v>
      </c>
      <c r="M51" s="34"/>
      <c r="N51" s="24"/>
      <c r="O51" s="25"/>
      <c r="P51" s="26"/>
      <c r="Q51" s="25"/>
      <c r="R51" s="25"/>
      <c r="S51" s="27" t="s">
        <v>10</v>
      </c>
    </row>
    <row r="52" spans="1:19" s="14" customFormat="1" x14ac:dyDescent="0.2">
      <c r="A52" s="15" t="s">
        <v>68</v>
      </c>
      <c r="B52" s="80" t="s">
        <v>69</v>
      </c>
      <c r="C52" s="30"/>
      <c r="D52" s="31"/>
      <c r="E52" s="31" t="s">
        <v>100</v>
      </c>
      <c r="F52" s="31"/>
      <c r="G52" s="30">
        <v>3</v>
      </c>
      <c r="H52" s="31"/>
      <c r="I52" s="31"/>
      <c r="J52" s="32"/>
      <c r="K52" s="33">
        <v>4</v>
      </c>
      <c r="L52" s="33" t="s">
        <v>101</v>
      </c>
      <c r="M52" s="73"/>
      <c r="N52" s="24"/>
      <c r="O52" s="33"/>
      <c r="P52" s="74"/>
      <c r="Q52" s="33"/>
      <c r="R52" s="33"/>
      <c r="S52" s="36" t="s">
        <v>10</v>
      </c>
    </row>
    <row r="53" spans="1:19" s="14" customFormat="1" x14ac:dyDescent="0.2">
      <c r="A53" s="15" t="s">
        <v>70</v>
      </c>
      <c r="B53" s="81" t="s">
        <v>71</v>
      </c>
      <c r="C53" s="82"/>
      <c r="D53" s="29"/>
      <c r="E53" s="29"/>
      <c r="F53" s="29" t="s">
        <v>100</v>
      </c>
      <c r="G53" s="30">
        <v>1</v>
      </c>
      <c r="H53" s="31"/>
      <c r="I53" s="31"/>
      <c r="J53" s="32"/>
      <c r="K53" s="33">
        <v>2</v>
      </c>
      <c r="L53" s="33" t="s">
        <v>102</v>
      </c>
      <c r="M53" s="34"/>
      <c r="N53" s="24"/>
      <c r="O53" s="25"/>
      <c r="P53" s="26"/>
      <c r="Q53" s="25"/>
      <c r="R53" s="25"/>
      <c r="S53" s="27" t="s">
        <v>24</v>
      </c>
    </row>
    <row r="54" spans="1:19" s="14" customFormat="1" x14ac:dyDescent="0.2">
      <c r="A54" s="15" t="s">
        <v>72</v>
      </c>
      <c r="B54" s="80" t="s">
        <v>73</v>
      </c>
      <c r="C54" s="28"/>
      <c r="D54" s="29"/>
      <c r="E54" s="29"/>
      <c r="F54" s="29" t="s">
        <v>100</v>
      </c>
      <c r="G54" s="30">
        <v>1</v>
      </c>
      <c r="H54" s="31"/>
      <c r="I54" s="31"/>
      <c r="J54" s="32"/>
      <c r="K54" s="33">
        <v>2</v>
      </c>
      <c r="L54" s="33" t="s">
        <v>102</v>
      </c>
      <c r="M54" s="34"/>
      <c r="N54" s="24"/>
      <c r="O54" s="25"/>
      <c r="P54" s="26"/>
      <c r="Q54" s="25"/>
      <c r="R54" s="25"/>
      <c r="S54" s="27" t="s">
        <v>74</v>
      </c>
    </row>
    <row r="55" spans="1:19" s="14" customFormat="1" x14ac:dyDescent="0.2">
      <c r="A55" s="15" t="s">
        <v>75</v>
      </c>
      <c r="B55" s="80" t="s">
        <v>76</v>
      </c>
      <c r="C55" s="28"/>
      <c r="D55" s="29"/>
      <c r="E55" s="29"/>
      <c r="F55" s="29" t="s">
        <v>100</v>
      </c>
      <c r="G55" s="49">
        <v>3</v>
      </c>
      <c r="H55" s="31"/>
      <c r="I55" s="31"/>
      <c r="J55" s="32"/>
      <c r="K55" s="33">
        <v>4</v>
      </c>
      <c r="L55" s="33" t="s">
        <v>101</v>
      </c>
      <c r="M55" s="34"/>
      <c r="N55" s="24"/>
      <c r="O55" s="25"/>
      <c r="P55" s="26"/>
      <c r="Q55" s="25"/>
      <c r="R55" s="25"/>
      <c r="S55" s="61" t="s">
        <v>38</v>
      </c>
    </row>
    <row r="56" spans="1:19" s="14" customFormat="1" x14ac:dyDescent="0.25">
      <c r="A56" s="115" t="s">
        <v>103</v>
      </c>
      <c r="B56" s="116"/>
      <c r="C56" s="37">
        <f>SUMIF(C45:C55,"=x",$G45:$G55)+SUMIF(C45:C55,"=x",$H45:$H55)+SUMIF(C45:C55,"=x",$I45:$I55)</f>
        <v>1</v>
      </c>
      <c r="D56" s="38">
        <f>SUMIF(D45:D55,"=x",$G45:$G55)+SUMIF(D45:D55,"=x",$H45:$H55)+SUMIF(D45:D55,"=x",$I45:$I55)</f>
        <v>5</v>
      </c>
      <c r="E56" s="38">
        <f>SUMIF(E45:E55,"=x",$G45:$G55)+SUMIF(E45:E55,"=x",$H45:$H55)+SUMIF(E45:E55,"=x",$I45:$I55)</f>
        <v>7</v>
      </c>
      <c r="F56" s="38">
        <f>SUMIF(F45:F55,"=x",$G45:$G55)+SUMIF(F45:F55,"=x",$H45:$H55)+SUMIF(F45:F55,"=x",$I45:$I55)</f>
        <v>5</v>
      </c>
      <c r="G56" s="117">
        <f>SUM(C56:F56)</f>
        <v>18</v>
      </c>
      <c r="H56" s="118"/>
      <c r="I56" s="118"/>
      <c r="J56" s="118"/>
      <c r="K56" s="118"/>
      <c r="L56" s="119"/>
      <c r="M56" s="120"/>
      <c r="N56" s="121"/>
      <c r="O56" s="121"/>
      <c r="P56" s="121"/>
      <c r="Q56" s="121"/>
      <c r="R56" s="121"/>
      <c r="S56" s="122"/>
    </row>
    <row r="57" spans="1:19" s="14" customFormat="1" x14ac:dyDescent="0.25">
      <c r="A57" s="123" t="s">
        <v>104</v>
      </c>
      <c r="B57" s="124"/>
      <c r="C57" s="40">
        <f>SUMIF(C45:C55,"=x",$K45:$K55)</f>
        <v>3</v>
      </c>
      <c r="D57" s="41">
        <f>SUMIF(D45:D55,"=x",$K45:$K55)</f>
        <v>9</v>
      </c>
      <c r="E57" s="41">
        <f>SUMIF(E45:E55,"=x",$K45:$K55)</f>
        <v>10</v>
      </c>
      <c r="F57" s="41">
        <f>SUMIF(F45:F55,"=x",$K45:$K55)</f>
        <v>8</v>
      </c>
      <c r="G57" s="125">
        <f>SUM(C57:F57)</f>
        <v>30</v>
      </c>
      <c r="H57" s="126"/>
      <c r="I57" s="126"/>
      <c r="J57" s="126"/>
      <c r="K57" s="126"/>
      <c r="L57" s="127"/>
      <c r="M57" s="120"/>
      <c r="N57" s="121"/>
      <c r="O57" s="121"/>
      <c r="P57" s="121"/>
      <c r="Q57" s="121"/>
      <c r="R57" s="121"/>
      <c r="S57" s="122"/>
    </row>
    <row r="58" spans="1:19" s="14" customFormat="1" x14ac:dyDescent="0.25">
      <c r="A58" s="128" t="s">
        <v>105</v>
      </c>
      <c r="B58" s="129"/>
      <c r="C58" s="77">
        <f>SUMPRODUCT(--(C45:C55="x"),--($L45:$L55="K(5)"))</f>
        <v>0</v>
      </c>
      <c r="D58" s="78">
        <f>SUMPRODUCT(--(D45:D55="x"),--($L45:$L55="K(5)"))</f>
        <v>2</v>
      </c>
      <c r="E58" s="78">
        <f>SUMPRODUCT(--(E45:E55="x"),--($L45:$L55="K(5)"))</f>
        <v>1</v>
      </c>
      <c r="F58" s="78">
        <f>SUMPRODUCT(--(F45:F55="x"),--($L45:$L55="K(5)"))</f>
        <v>1</v>
      </c>
      <c r="G58" s="130">
        <f>SUM(C58:F58)</f>
        <v>4</v>
      </c>
      <c r="H58" s="131"/>
      <c r="I58" s="131"/>
      <c r="J58" s="131"/>
      <c r="K58" s="131"/>
      <c r="L58" s="132"/>
      <c r="M58" s="120"/>
      <c r="N58" s="121"/>
      <c r="O58" s="121"/>
      <c r="P58" s="121"/>
      <c r="Q58" s="121"/>
      <c r="R58" s="121"/>
      <c r="S58" s="122"/>
    </row>
    <row r="59" spans="1:19" s="14" customFormat="1" x14ac:dyDescent="0.25">
      <c r="A59" s="10" t="s">
        <v>114</v>
      </c>
      <c r="B59" s="11"/>
      <c r="C59" s="83"/>
      <c r="D59" s="12"/>
      <c r="E59" s="12"/>
      <c r="F59" s="12"/>
      <c r="G59" s="83"/>
      <c r="H59" s="12"/>
      <c r="I59" s="12"/>
      <c r="J59" s="12"/>
      <c r="K59" s="12"/>
      <c r="L59" s="13"/>
      <c r="M59" s="12"/>
      <c r="N59" s="12"/>
      <c r="O59" s="12"/>
      <c r="P59" s="12"/>
      <c r="Q59" s="12"/>
      <c r="R59" s="12"/>
      <c r="S59" s="84"/>
    </row>
    <row r="60" spans="1:19" s="14" customFormat="1" x14ac:dyDescent="0.2">
      <c r="A60" s="15"/>
      <c r="B60" s="85" t="s">
        <v>83</v>
      </c>
      <c r="C60" s="82"/>
      <c r="D60" s="29"/>
      <c r="E60" s="29"/>
      <c r="F60" s="29"/>
      <c r="G60" s="30"/>
      <c r="H60" s="31"/>
      <c r="I60" s="31"/>
      <c r="J60" s="32"/>
      <c r="K60" s="33">
        <v>30</v>
      </c>
      <c r="L60" s="33"/>
      <c r="M60" s="34"/>
      <c r="N60" s="24"/>
      <c r="O60" s="25"/>
      <c r="P60" s="26"/>
      <c r="Q60" s="25"/>
      <c r="R60" s="25"/>
      <c r="S60" s="27" t="s">
        <v>16</v>
      </c>
    </row>
    <row r="61" spans="1:19" s="14" customFormat="1" x14ac:dyDescent="0.25">
      <c r="A61" s="10" t="s">
        <v>115</v>
      </c>
      <c r="B61" s="11"/>
      <c r="C61" s="83"/>
      <c r="D61" s="12"/>
      <c r="E61" s="12"/>
      <c r="F61" s="12"/>
      <c r="G61" s="83"/>
      <c r="H61" s="12"/>
      <c r="I61" s="12"/>
      <c r="J61" s="12"/>
      <c r="K61" s="12"/>
      <c r="L61" s="13"/>
      <c r="M61" s="12"/>
      <c r="N61" s="12"/>
      <c r="O61" s="12"/>
      <c r="P61" s="12"/>
      <c r="Q61" s="12"/>
      <c r="R61" s="12"/>
      <c r="S61" s="84"/>
    </row>
    <row r="62" spans="1:19" s="14" customFormat="1" x14ac:dyDescent="0.2">
      <c r="A62" s="15"/>
      <c r="B62" s="85"/>
      <c r="C62" s="82"/>
      <c r="D62" s="29"/>
      <c r="E62" s="29" t="s">
        <v>100</v>
      </c>
      <c r="F62" s="29" t="s">
        <v>100</v>
      </c>
      <c r="G62" s="30"/>
      <c r="H62" s="31"/>
      <c r="I62" s="31"/>
      <c r="J62" s="32"/>
      <c r="K62" s="33">
        <v>8</v>
      </c>
      <c r="L62" s="33"/>
      <c r="M62" s="34"/>
      <c r="N62" s="24"/>
      <c r="O62" s="25"/>
      <c r="P62" s="26"/>
      <c r="Q62" s="25"/>
      <c r="R62" s="25"/>
      <c r="S62" s="27"/>
    </row>
    <row r="63" spans="1:19" s="14" customFormat="1" x14ac:dyDescent="0.25">
      <c r="A63" s="123" t="s">
        <v>104</v>
      </c>
      <c r="B63" s="124"/>
      <c r="C63" s="40">
        <f>SUMIF(C61:C62,"=x",$K61:$K62)</f>
        <v>0</v>
      </c>
      <c r="D63" s="41">
        <f>SUMIF(D61:D62,"=x",$K61:$K62)</f>
        <v>0</v>
      </c>
      <c r="E63" s="41">
        <v>4</v>
      </c>
      <c r="F63" s="41">
        <v>4</v>
      </c>
      <c r="G63" s="125">
        <v>8</v>
      </c>
      <c r="H63" s="126"/>
      <c r="I63" s="126"/>
      <c r="J63" s="126"/>
      <c r="K63" s="126"/>
      <c r="L63" s="127"/>
      <c r="M63" s="120"/>
      <c r="N63" s="121"/>
      <c r="O63" s="121"/>
      <c r="P63" s="121"/>
      <c r="Q63" s="121"/>
      <c r="R63" s="121"/>
      <c r="S63" s="122"/>
    </row>
    <row r="64" spans="1:19" s="14" customFormat="1" x14ac:dyDescent="0.25">
      <c r="A64" s="10" t="s">
        <v>78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44"/>
    </row>
    <row r="65" spans="1:19" s="14" customFormat="1" x14ac:dyDescent="0.2">
      <c r="A65" s="15" t="s">
        <v>77</v>
      </c>
      <c r="B65" s="48" t="s">
        <v>78</v>
      </c>
      <c r="C65" s="28"/>
      <c r="D65" s="29" t="s">
        <v>100</v>
      </c>
      <c r="E65" s="29"/>
      <c r="F65" s="29"/>
      <c r="G65" s="30"/>
      <c r="H65" s="31">
        <v>0</v>
      </c>
      <c r="I65" s="31"/>
      <c r="J65" s="32"/>
      <c r="K65" s="33">
        <v>2</v>
      </c>
      <c r="L65" s="33" t="s">
        <v>102</v>
      </c>
      <c r="M65" s="34"/>
      <c r="N65" s="24"/>
      <c r="O65" s="25"/>
      <c r="P65" s="26"/>
      <c r="Q65" s="25"/>
      <c r="R65" s="25"/>
      <c r="S65" s="27" t="s">
        <v>13</v>
      </c>
    </row>
    <row r="66" spans="1:19" s="14" customFormat="1" x14ac:dyDescent="0.25">
      <c r="A66" s="115" t="s">
        <v>103</v>
      </c>
      <c r="B66" s="116"/>
      <c r="C66" s="37"/>
      <c r="D66" s="38">
        <v>0</v>
      </c>
      <c r="E66" s="38"/>
      <c r="F66" s="38"/>
      <c r="G66" s="117">
        <v>0</v>
      </c>
      <c r="H66" s="118"/>
      <c r="I66" s="118"/>
      <c r="J66" s="118"/>
      <c r="K66" s="118"/>
      <c r="L66" s="119"/>
      <c r="M66" s="120"/>
      <c r="N66" s="121"/>
      <c r="O66" s="121"/>
      <c r="P66" s="121"/>
      <c r="Q66" s="121"/>
      <c r="R66" s="121"/>
      <c r="S66" s="122"/>
    </row>
    <row r="67" spans="1:19" s="14" customFormat="1" x14ac:dyDescent="0.25">
      <c r="A67" s="123" t="s">
        <v>104</v>
      </c>
      <c r="B67" s="124"/>
      <c r="C67" s="40"/>
      <c r="D67" s="41">
        <v>2</v>
      </c>
      <c r="E67" s="41"/>
      <c r="F67" s="41"/>
      <c r="G67" s="125">
        <f>SUM(C67:F67)</f>
        <v>2</v>
      </c>
      <c r="H67" s="126"/>
      <c r="I67" s="126"/>
      <c r="J67" s="126"/>
      <c r="K67" s="126"/>
      <c r="L67" s="127"/>
      <c r="M67" s="120"/>
      <c r="N67" s="121"/>
      <c r="O67" s="121"/>
      <c r="P67" s="121"/>
      <c r="Q67" s="121"/>
      <c r="R67" s="121"/>
      <c r="S67" s="122"/>
    </row>
    <row r="68" spans="1:19" s="14" customFormat="1" x14ac:dyDescent="0.25">
      <c r="A68" s="86"/>
      <c r="B68" s="87"/>
      <c r="C68" s="88"/>
      <c r="D68" s="89"/>
      <c r="E68" s="89"/>
      <c r="F68" s="89"/>
      <c r="G68" s="88"/>
      <c r="H68" s="90"/>
      <c r="I68" s="90"/>
      <c r="J68" s="90"/>
      <c r="K68" s="90"/>
      <c r="L68" s="91"/>
      <c r="M68" s="55"/>
      <c r="N68" s="55"/>
      <c r="O68" s="55"/>
      <c r="P68" s="55"/>
      <c r="Q68" s="55"/>
      <c r="R68" s="55"/>
      <c r="S68" s="53"/>
    </row>
    <row r="69" spans="1:19" s="14" customFormat="1" x14ac:dyDescent="0.25">
      <c r="A69" s="10" t="s">
        <v>116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44"/>
    </row>
    <row r="70" spans="1:19" s="14" customFormat="1" x14ac:dyDescent="0.2">
      <c r="A70" s="15" t="s">
        <v>79</v>
      </c>
      <c r="B70" s="92" t="s">
        <v>80</v>
      </c>
      <c r="C70" s="28"/>
      <c r="D70" s="29"/>
      <c r="E70" s="29" t="s">
        <v>100</v>
      </c>
      <c r="F70" s="29"/>
      <c r="G70" s="30"/>
      <c r="H70" s="31"/>
      <c r="I70" s="31">
        <v>1</v>
      </c>
      <c r="J70" s="32"/>
      <c r="K70" s="33">
        <v>4</v>
      </c>
      <c r="L70" s="33" t="s">
        <v>102</v>
      </c>
      <c r="M70" s="34"/>
      <c r="N70" s="24"/>
      <c r="O70" s="25"/>
      <c r="P70" s="26"/>
      <c r="Q70" s="25"/>
      <c r="R70" s="25"/>
      <c r="S70" s="27" t="s">
        <v>16</v>
      </c>
    </row>
    <row r="71" spans="1:19" s="14" customFormat="1" x14ac:dyDescent="0.2">
      <c r="A71" s="15" t="s">
        <v>81</v>
      </c>
      <c r="B71" s="92" t="s">
        <v>82</v>
      </c>
      <c r="C71" s="28"/>
      <c r="D71" s="29"/>
      <c r="E71" s="29"/>
      <c r="F71" s="29" t="s">
        <v>100</v>
      </c>
      <c r="G71" s="30"/>
      <c r="H71" s="31"/>
      <c r="I71" s="31"/>
      <c r="J71" s="32">
        <v>1</v>
      </c>
      <c r="K71" s="33">
        <v>16</v>
      </c>
      <c r="L71" s="33" t="s">
        <v>102</v>
      </c>
      <c r="M71" s="34"/>
      <c r="N71" s="35"/>
      <c r="O71" s="25"/>
      <c r="P71" s="26"/>
      <c r="Q71" s="25"/>
      <c r="R71" s="25"/>
      <c r="S71" s="27" t="s">
        <v>16</v>
      </c>
    </row>
    <row r="72" spans="1:19" s="14" customFormat="1" x14ac:dyDescent="0.25">
      <c r="A72" s="115" t="s">
        <v>103</v>
      </c>
      <c r="B72" s="116"/>
      <c r="C72" s="37">
        <f>SUMIF(C70:C71,"=x",$G70:$G71)+SUMIF(C70:C71,"=x",$H70:$H71)+SUMIF(C70:C71,"=x",$I70:$I71)</f>
        <v>0</v>
      </c>
      <c r="D72" s="38">
        <f>SUMIF(D70:D71,"=x",$G70:$G71)+SUMIF(D70:D71,"=x",$H70:$H71)+SUMIF(D70:D71,"=x",$I70:$I71)</f>
        <v>0</v>
      </c>
      <c r="E72" s="38">
        <f>SUMIF(E70:E71,"=x",$G70:$G71)+SUMIF(E70:E71,"=x",$H70:$H71)+SUMIF(E70:E71,"=x",$I70:$I71)</f>
        <v>1</v>
      </c>
      <c r="F72" s="38">
        <v>1</v>
      </c>
      <c r="G72" s="117">
        <f>SUM(C72:F72)</f>
        <v>2</v>
      </c>
      <c r="H72" s="118"/>
      <c r="I72" s="118"/>
      <c r="J72" s="118"/>
      <c r="K72" s="118"/>
      <c r="L72" s="119"/>
      <c r="M72" s="120"/>
      <c r="N72" s="121"/>
      <c r="O72" s="121"/>
      <c r="P72" s="121"/>
      <c r="Q72" s="121"/>
      <c r="R72" s="121"/>
      <c r="S72" s="122"/>
    </row>
    <row r="73" spans="1:19" s="14" customFormat="1" x14ac:dyDescent="0.25">
      <c r="A73" s="123" t="s">
        <v>104</v>
      </c>
      <c r="B73" s="124"/>
      <c r="C73" s="40">
        <f>SUMIF(C70:C71,"=x",$K70:$K71)</f>
        <v>0</v>
      </c>
      <c r="D73" s="41">
        <f>SUMIF(D70:D71,"=x",$K70:$K71)</f>
        <v>0</v>
      </c>
      <c r="E73" s="41">
        <f>SUMIF(E70:E71,"=x",$K70:$K71)</f>
        <v>4</v>
      </c>
      <c r="F73" s="41">
        <f>SUMIF(F70:F71,"=x",$K70:$K71)</f>
        <v>16</v>
      </c>
      <c r="G73" s="125">
        <f>SUM(C73:F73)</f>
        <v>20</v>
      </c>
      <c r="H73" s="126"/>
      <c r="I73" s="126"/>
      <c r="J73" s="126"/>
      <c r="K73" s="126"/>
      <c r="L73" s="127"/>
      <c r="M73" s="120"/>
      <c r="N73" s="121"/>
      <c r="O73" s="121"/>
      <c r="P73" s="121"/>
      <c r="Q73" s="121"/>
      <c r="R73" s="121"/>
      <c r="S73" s="122"/>
    </row>
    <row r="74" spans="1:19" s="14" customFormat="1" x14ac:dyDescent="0.25">
      <c r="A74" s="128" t="s">
        <v>105</v>
      </c>
      <c r="B74" s="129"/>
      <c r="C74" s="42">
        <f>SUMPRODUCT(--(C70:C71="x"),--($L70:$L71="K"))</f>
        <v>0</v>
      </c>
      <c r="D74" s="43">
        <f>SUMPRODUCT(--(D$6:D$10="x"),--($L$6:$L$10="K"))</f>
        <v>0</v>
      </c>
      <c r="E74" s="43">
        <f>SUMPRODUCT(--(E$6:E$10="x"),--($L$6:$L$10="K"))</f>
        <v>0</v>
      </c>
      <c r="F74" s="43">
        <f>SUMPRODUCT(--(F$6:F$10="x"),--($L$6:$L$10="K"))</f>
        <v>0</v>
      </c>
      <c r="G74" s="130">
        <f>SUM(C74:F74)</f>
        <v>0</v>
      </c>
      <c r="H74" s="131"/>
      <c r="I74" s="131"/>
      <c r="J74" s="131"/>
      <c r="K74" s="131"/>
      <c r="L74" s="132"/>
      <c r="M74" s="120"/>
      <c r="N74" s="121"/>
      <c r="O74" s="121"/>
      <c r="P74" s="121"/>
      <c r="Q74" s="121"/>
      <c r="R74" s="121"/>
      <c r="S74" s="122"/>
    </row>
    <row r="75" spans="1:19" s="14" customFormat="1" x14ac:dyDescent="0.2">
      <c r="B75" s="3"/>
      <c r="C75" s="3"/>
      <c r="D75" s="93"/>
      <c r="E75" s="3"/>
      <c r="F75" s="3"/>
      <c r="G75" s="3"/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4"/>
    </row>
    <row r="76" spans="1:19" s="14" customFormat="1" x14ac:dyDescent="0.25">
      <c r="A76" s="10" t="s">
        <v>117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44"/>
    </row>
    <row r="77" spans="1:19" s="14" customFormat="1" x14ac:dyDescent="0.25">
      <c r="A77" s="115" t="s">
        <v>103</v>
      </c>
      <c r="B77" s="116"/>
      <c r="C77" s="94">
        <f>SUM(C11,C41,C56,C72)</f>
        <v>22</v>
      </c>
      <c r="D77" s="38">
        <f>SUM(D11,D41,D56,D72)</f>
        <v>19</v>
      </c>
      <c r="E77" s="38">
        <f>SUM(E11,E41,E56,E72)</f>
        <v>18</v>
      </c>
      <c r="F77" s="95">
        <f>SUM(F11,F41,F56,F72)</f>
        <v>7</v>
      </c>
      <c r="G77" s="117">
        <f>SUM(G11,G41,G56,G72)</f>
        <v>66</v>
      </c>
      <c r="H77" s="118"/>
      <c r="I77" s="118"/>
      <c r="J77" s="118"/>
      <c r="K77" s="118"/>
      <c r="L77" s="119"/>
      <c r="M77" s="120"/>
      <c r="N77" s="121"/>
      <c r="O77" s="121"/>
      <c r="P77" s="121"/>
      <c r="Q77" s="121"/>
      <c r="R77" s="121"/>
      <c r="S77" s="122"/>
    </row>
    <row r="78" spans="1:19" s="14" customFormat="1" x14ac:dyDescent="0.25">
      <c r="A78" s="123" t="s">
        <v>104</v>
      </c>
      <c r="B78" s="135"/>
      <c r="C78" s="40">
        <f>SUM(C12,C42,C57,C63,C67,C73)</f>
        <v>29</v>
      </c>
      <c r="D78" s="41">
        <f>SUM(D12,D42,D57,D63,D67,D73)</f>
        <v>32</v>
      </c>
      <c r="E78" s="41">
        <f>SUM(E12,E42,E57,E63,E67,E73)</f>
        <v>30</v>
      </c>
      <c r="F78" s="96">
        <f>SUM(F12,F42,F57,F63,E67,F73)</f>
        <v>29</v>
      </c>
      <c r="G78" s="125">
        <f>SUM(G12,G42,G57,G63,G67,G73)</f>
        <v>120</v>
      </c>
      <c r="H78" s="136"/>
      <c r="I78" s="136"/>
      <c r="J78" s="136"/>
      <c r="K78" s="136"/>
      <c r="L78" s="137"/>
      <c r="M78" s="120"/>
      <c r="N78" s="121"/>
      <c r="O78" s="121"/>
      <c r="P78" s="121"/>
      <c r="Q78" s="121"/>
      <c r="R78" s="121"/>
      <c r="S78" s="122"/>
    </row>
    <row r="79" spans="1:19" s="14" customFormat="1" x14ac:dyDescent="0.25">
      <c r="A79" s="128" t="s">
        <v>105</v>
      </c>
      <c r="B79" s="129"/>
      <c r="C79" s="97">
        <f>SUM(C13,C43,C58,C74)</f>
        <v>5</v>
      </c>
      <c r="D79" s="43">
        <f>SUM(D13,D43,D58,D74)</f>
        <v>5</v>
      </c>
      <c r="E79" s="43">
        <f>SUM(E13,E43,E58,E74)</f>
        <v>5</v>
      </c>
      <c r="F79" s="43">
        <f>SUM(F13,F43,F58,F74)</f>
        <v>2</v>
      </c>
      <c r="G79" s="130">
        <f>SUM(C79:F79)</f>
        <v>17</v>
      </c>
      <c r="H79" s="138"/>
      <c r="I79" s="138"/>
      <c r="J79" s="138"/>
      <c r="K79" s="138"/>
      <c r="L79" s="139"/>
      <c r="M79" s="120"/>
      <c r="N79" s="121"/>
      <c r="O79" s="121"/>
      <c r="P79" s="121"/>
      <c r="Q79" s="121"/>
      <c r="R79" s="121"/>
      <c r="S79" s="122"/>
    </row>
    <row r="80" spans="1:19" s="14" customFormat="1" x14ac:dyDescent="0.2">
      <c r="B80" s="3"/>
      <c r="C80" s="3"/>
      <c r="D80" s="93"/>
      <c r="E80" s="3"/>
      <c r="F80" s="3"/>
      <c r="G80" s="3"/>
      <c r="H80" s="3"/>
      <c r="I80" s="3"/>
      <c r="J80" s="3"/>
      <c r="K80" s="3"/>
      <c r="L80" s="5"/>
      <c r="M80" s="3"/>
      <c r="N80" s="3"/>
      <c r="O80" s="3"/>
      <c r="P80" s="3"/>
      <c r="Q80" s="3"/>
      <c r="R80" s="3"/>
      <c r="S80" s="4"/>
    </row>
    <row r="81" spans="1:19" s="14" customFormat="1" x14ac:dyDescent="0.2">
      <c r="B81" s="3"/>
      <c r="C81" s="3"/>
      <c r="D81" s="93"/>
      <c r="E81" s="3"/>
      <c r="F81" s="3"/>
      <c r="G81" s="3"/>
      <c r="H81" s="3"/>
      <c r="I81" s="3"/>
      <c r="J81" s="3"/>
      <c r="K81" s="3"/>
      <c r="L81" s="5"/>
      <c r="M81" s="3"/>
      <c r="N81" s="3"/>
      <c r="O81" s="3"/>
      <c r="P81" s="3"/>
      <c r="Q81" s="3"/>
      <c r="R81" s="3"/>
      <c r="S81" s="4"/>
    </row>
    <row r="82" spans="1:19" s="14" customFormat="1" ht="12.75" customHeight="1" x14ac:dyDescent="0.25">
      <c r="A82" s="10" t="s">
        <v>118</v>
      </c>
      <c r="B82" s="11"/>
      <c r="C82" s="83"/>
      <c r="D82" s="12"/>
      <c r="E82" s="12"/>
      <c r="F82" s="12"/>
      <c r="G82" s="83"/>
      <c r="H82" s="12"/>
      <c r="I82" s="12"/>
      <c r="J82" s="12"/>
      <c r="K82" s="12"/>
      <c r="L82" s="13"/>
      <c r="M82" s="12"/>
      <c r="N82" s="12"/>
      <c r="O82" s="12"/>
      <c r="P82" s="12"/>
      <c r="Q82" s="12"/>
      <c r="R82" s="12"/>
      <c r="S82" s="84"/>
    </row>
    <row r="83" spans="1:19" s="14" customFormat="1" x14ac:dyDescent="0.2">
      <c r="A83" s="15" t="s">
        <v>119</v>
      </c>
      <c r="B83" s="85" t="s">
        <v>120</v>
      </c>
      <c r="C83" s="82"/>
      <c r="D83" s="29"/>
      <c r="E83" s="29"/>
      <c r="F83" s="29"/>
      <c r="G83" s="30">
        <v>2</v>
      </c>
      <c r="H83" s="31"/>
      <c r="I83" s="31"/>
      <c r="J83" s="32"/>
      <c r="K83" s="33">
        <v>2</v>
      </c>
      <c r="L83" s="33" t="s">
        <v>102</v>
      </c>
      <c r="M83" s="34"/>
      <c r="N83" s="24"/>
      <c r="O83" s="25"/>
      <c r="P83" s="26"/>
      <c r="Q83" s="25"/>
      <c r="R83" s="25"/>
      <c r="S83" s="27" t="s">
        <v>38</v>
      </c>
    </row>
    <row r="84" spans="1:19" s="14" customFormat="1" x14ac:dyDescent="0.2">
      <c r="A84" s="15" t="s">
        <v>121</v>
      </c>
      <c r="B84" s="85" t="s">
        <v>122</v>
      </c>
      <c r="C84" s="82"/>
      <c r="D84" s="29"/>
      <c r="E84" s="29"/>
      <c r="F84" s="29"/>
      <c r="G84" s="30"/>
      <c r="H84" s="31">
        <v>2</v>
      </c>
      <c r="I84" s="31"/>
      <c r="J84" s="32"/>
      <c r="K84" s="33">
        <v>2</v>
      </c>
      <c r="L84" s="33" t="s">
        <v>102</v>
      </c>
      <c r="M84" s="34"/>
      <c r="N84" s="24"/>
      <c r="O84" s="25"/>
      <c r="P84" s="26"/>
      <c r="Q84" s="25"/>
      <c r="R84" s="25"/>
      <c r="S84" s="27" t="s">
        <v>19</v>
      </c>
    </row>
    <row r="85" spans="1:19" s="14" customFormat="1" x14ac:dyDescent="0.2">
      <c r="A85" s="15" t="s">
        <v>123</v>
      </c>
      <c r="B85" s="85" t="s">
        <v>124</v>
      </c>
      <c r="C85" s="82"/>
      <c r="D85" s="29"/>
      <c r="E85" s="29"/>
      <c r="F85" s="29"/>
      <c r="G85" s="30">
        <v>2</v>
      </c>
      <c r="H85" s="31"/>
      <c r="I85" s="31"/>
      <c r="J85" s="32"/>
      <c r="K85" s="33">
        <v>2</v>
      </c>
      <c r="L85" s="33" t="s">
        <v>102</v>
      </c>
      <c r="M85" s="34"/>
      <c r="N85" s="24"/>
      <c r="O85" s="25"/>
      <c r="P85" s="26"/>
      <c r="Q85" s="25"/>
      <c r="R85" s="25"/>
      <c r="S85" s="27" t="s">
        <v>13</v>
      </c>
    </row>
    <row r="86" spans="1:19" s="14" customFormat="1" x14ac:dyDescent="0.2">
      <c r="A86" s="15" t="s">
        <v>125</v>
      </c>
      <c r="B86" s="85" t="s">
        <v>126</v>
      </c>
      <c r="C86" s="82"/>
      <c r="D86" s="29"/>
      <c r="E86" s="29"/>
      <c r="F86" s="29"/>
      <c r="G86" s="30">
        <v>2</v>
      </c>
      <c r="H86" s="31"/>
      <c r="I86" s="31"/>
      <c r="J86" s="32"/>
      <c r="K86" s="33">
        <v>2</v>
      </c>
      <c r="L86" s="33" t="s">
        <v>102</v>
      </c>
      <c r="M86" s="34"/>
      <c r="N86" s="24"/>
      <c r="O86" s="25"/>
      <c r="P86" s="26"/>
      <c r="Q86" s="25"/>
      <c r="R86" s="25"/>
      <c r="S86" s="27" t="s">
        <v>16</v>
      </c>
    </row>
    <row r="87" spans="1:19" s="14" customFormat="1" x14ac:dyDescent="0.2">
      <c r="A87" s="15" t="s">
        <v>127</v>
      </c>
      <c r="B87" s="85" t="s">
        <v>128</v>
      </c>
      <c r="C87" s="82"/>
      <c r="D87" s="29"/>
      <c r="E87" s="29"/>
      <c r="F87" s="29"/>
      <c r="G87" s="30"/>
      <c r="H87" s="31">
        <v>2</v>
      </c>
      <c r="I87" s="31"/>
      <c r="J87" s="32"/>
      <c r="K87" s="33">
        <v>2</v>
      </c>
      <c r="L87" s="33" t="s">
        <v>102</v>
      </c>
      <c r="M87" s="34"/>
      <c r="N87" s="24"/>
      <c r="O87" s="25"/>
      <c r="P87" s="26"/>
      <c r="Q87" s="25"/>
      <c r="R87" s="25"/>
      <c r="S87" s="27" t="s">
        <v>10</v>
      </c>
    </row>
    <row r="88" spans="1:19" s="14" customFormat="1" x14ac:dyDescent="0.2">
      <c r="A88" s="15" t="s">
        <v>129</v>
      </c>
      <c r="B88" s="85" t="s">
        <v>130</v>
      </c>
      <c r="C88" s="82"/>
      <c r="D88" s="29"/>
      <c r="E88" s="29"/>
      <c r="F88" s="29"/>
      <c r="G88" s="30">
        <v>2</v>
      </c>
      <c r="H88" s="31"/>
      <c r="I88" s="31"/>
      <c r="J88" s="32"/>
      <c r="K88" s="33">
        <v>2</v>
      </c>
      <c r="L88" s="33" t="s">
        <v>102</v>
      </c>
      <c r="M88" s="34"/>
      <c r="N88" s="24"/>
      <c r="O88" s="25"/>
      <c r="P88" s="26"/>
      <c r="Q88" s="25"/>
      <c r="R88" s="25"/>
      <c r="S88" s="27" t="s">
        <v>38</v>
      </c>
    </row>
    <row r="89" spans="1:19" s="14" customFormat="1" x14ac:dyDescent="0.2">
      <c r="A89" s="15" t="s">
        <v>131</v>
      </c>
      <c r="B89" s="98" t="s">
        <v>132</v>
      </c>
      <c r="C89" s="82"/>
      <c r="D89" s="29"/>
      <c r="E89" s="29"/>
      <c r="F89" s="29"/>
      <c r="G89" s="30">
        <v>2</v>
      </c>
      <c r="H89" s="31"/>
      <c r="I89" s="31"/>
      <c r="J89" s="32"/>
      <c r="K89" s="33">
        <v>2</v>
      </c>
      <c r="L89" s="33" t="s">
        <v>102</v>
      </c>
      <c r="M89" s="34"/>
      <c r="N89" s="24"/>
      <c r="O89" s="25"/>
      <c r="P89" s="26"/>
      <c r="Q89" s="25"/>
      <c r="R89" s="25"/>
      <c r="S89" s="27" t="s">
        <v>74</v>
      </c>
    </row>
    <row r="90" spans="1:19" s="14" customFormat="1" x14ac:dyDescent="0.2">
      <c r="A90" s="15" t="s">
        <v>133</v>
      </c>
      <c r="B90" s="99" t="s">
        <v>134</v>
      </c>
      <c r="C90" s="82"/>
      <c r="D90" s="29"/>
      <c r="E90" s="29"/>
      <c r="F90" s="29"/>
      <c r="G90" s="30"/>
      <c r="H90" s="31">
        <v>2</v>
      </c>
      <c r="I90" s="31"/>
      <c r="J90" s="32"/>
      <c r="K90" s="33">
        <v>2</v>
      </c>
      <c r="L90" s="33" t="s">
        <v>102</v>
      </c>
      <c r="M90" s="34"/>
      <c r="N90" s="24"/>
      <c r="O90" s="25"/>
      <c r="P90" s="26"/>
      <c r="Q90" s="25"/>
      <c r="R90" s="25"/>
      <c r="S90" s="27" t="s">
        <v>13</v>
      </c>
    </row>
    <row r="91" spans="1:19" s="14" customFormat="1" x14ac:dyDescent="0.25">
      <c r="A91" s="15" t="s">
        <v>135</v>
      </c>
      <c r="B91" s="100" t="s">
        <v>136</v>
      </c>
      <c r="C91" s="82"/>
      <c r="D91" s="29"/>
      <c r="E91" s="29"/>
      <c r="F91" s="29"/>
      <c r="G91" s="30"/>
      <c r="H91" s="31">
        <v>2</v>
      </c>
      <c r="I91" s="31"/>
      <c r="J91" s="32"/>
      <c r="K91" s="33">
        <v>2</v>
      </c>
      <c r="L91" s="33" t="s">
        <v>102</v>
      </c>
      <c r="M91" s="34"/>
      <c r="N91" s="24"/>
      <c r="O91" s="25"/>
      <c r="P91" s="26"/>
      <c r="Q91" s="25"/>
      <c r="R91" s="25"/>
      <c r="S91" s="36" t="s">
        <v>19</v>
      </c>
    </row>
    <row r="92" spans="1:19" s="14" customFormat="1" x14ac:dyDescent="0.2">
      <c r="A92" s="15" t="s">
        <v>137</v>
      </c>
      <c r="B92" s="99" t="s">
        <v>138</v>
      </c>
      <c r="C92" s="82"/>
      <c r="D92" s="29"/>
      <c r="E92" s="29"/>
      <c r="F92" s="29"/>
      <c r="G92" s="30">
        <v>2</v>
      </c>
      <c r="H92" s="31"/>
      <c r="I92" s="31"/>
      <c r="J92" s="32"/>
      <c r="K92" s="33">
        <v>2</v>
      </c>
      <c r="L92" s="33" t="s">
        <v>102</v>
      </c>
      <c r="M92" s="34"/>
      <c r="N92" s="24"/>
      <c r="O92" s="25"/>
      <c r="P92" s="26"/>
      <c r="Q92" s="25"/>
      <c r="R92" s="25"/>
      <c r="S92" s="27" t="s">
        <v>74</v>
      </c>
    </row>
    <row r="93" spans="1:19" s="14" customFormat="1" x14ac:dyDescent="0.2">
      <c r="A93" s="15" t="s">
        <v>139</v>
      </c>
      <c r="B93" s="48" t="s">
        <v>140</v>
      </c>
      <c r="C93" s="49"/>
      <c r="D93" s="50"/>
      <c r="E93" s="50"/>
      <c r="F93" s="50"/>
      <c r="G93" s="49"/>
      <c r="H93" s="50">
        <v>2</v>
      </c>
      <c r="I93" s="50"/>
      <c r="J93" s="51"/>
      <c r="K93" s="52">
        <v>2</v>
      </c>
      <c r="L93" s="52" t="s">
        <v>102</v>
      </c>
      <c r="M93" s="53"/>
      <c r="N93" s="54"/>
      <c r="O93" s="52"/>
      <c r="P93" s="55"/>
      <c r="Q93" s="52"/>
      <c r="R93" s="52"/>
      <c r="S93" s="61" t="s">
        <v>24</v>
      </c>
    </row>
    <row r="94" spans="1:19" s="14" customFormat="1" x14ac:dyDescent="0.2">
      <c r="A94" s="15" t="s">
        <v>141</v>
      </c>
      <c r="B94" s="80" t="s">
        <v>142</v>
      </c>
      <c r="C94" s="28"/>
      <c r="D94" s="29"/>
      <c r="E94" s="29"/>
      <c r="F94" s="29"/>
      <c r="G94" s="30"/>
      <c r="H94" s="31">
        <v>2</v>
      </c>
      <c r="I94" s="31"/>
      <c r="J94" s="32"/>
      <c r="K94" s="33">
        <v>2</v>
      </c>
      <c r="L94" s="52" t="s">
        <v>101</v>
      </c>
      <c r="M94" s="34"/>
      <c r="N94" s="24"/>
      <c r="O94" s="25"/>
      <c r="P94" s="26"/>
      <c r="Q94" s="25"/>
      <c r="R94" s="25"/>
      <c r="S94" s="27" t="s">
        <v>10</v>
      </c>
    </row>
    <row r="95" spans="1:19" s="14" customFormat="1" x14ac:dyDescent="0.2">
      <c r="A95" s="15" t="s">
        <v>143</v>
      </c>
      <c r="B95" s="48" t="s">
        <v>144</v>
      </c>
      <c r="C95" s="49"/>
      <c r="D95" s="50"/>
      <c r="E95" s="50"/>
      <c r="F95" s="50"/>
      <c r="G95" s="49">
        <v>2</v>
      </c>
      <c r="H95" s="50"/>
      <c r="I95" s="50"/>
      <c r="J95" s="51"/>
      <c r="K95" s="52">
        <v>3</v>
      </c>
      <c r="L95" s="52" t="s">
        <v>101</v>
      </c>
      <c r="M95" s="53"/>
      <c r="N95" s="54"/>
      <c r="O95" s="52"/>
      <c r="P95" s="55"/>
      <c r="Q95" s="52"/>
      <c r="R95" s="52"/>
      <c r="S95" s="61" t="s">
        <v>24</v>
      </c>
    </row>
    <row r="96" spans="1:19" s="14" customFormat="1" x14ac:dyDescent="0.2">
      <c r="A96" s="15" t="s">
        <v>145</v>
      </c>
      <c r="B96" s="80" t="s">
        <v>146</v>
      </c>
      <c r="C96" s="28"/>
      <c r="D96" s="29"/>
      <c r="E96" s="29"/>
      <c r="F96" s="29"/>
      <c r="G96" s="30"/>
      <c r="H96" s="31">
        <v>2</v>
      </c>
      <c r="I96" s="31"/>
      <c r="J96" s="32"/>
      <c r="K96" s="33">
        <v>2</v>
      </c>
      <c r="L96" s="33" t="s">
        <v>102</v>
      </c>
      <c r="M96" s="34"/>
      <c r="N96" s="24"/>
      <c r="O96" s="25"/>
      <c r="P96" s="26"/>
      <c r="Q96" s="25"/>
      <c r="R96" s="25"/>
      <c r="S96" s="27" t="s">
        <v>16</v>
      </c>
    </row>
    <row r="97" spans="1:19" s="14" customFormat="1" x14ac:dyDescent="0.2">
      <c r="B97" s="3"/>
      <c r="C97" s="3"/>
      <c r="D97" s="93"/>
      <c r="E97" s="3"/>
      <c r="F97" s="3"/>
      <c r="G97" s="3"/>
      <c r="H97" s="3"/>
      <c r="I97" s="3"/>
      <c r="J97" s="3"/>
      <c r="K97" s="3"/>
      <c r="L97" s="5"/>
      <c r="M97" s="3"/>
      <c r="N97" s="3"/>
      <c r="O97" s="3"/>
      <c r="P97" s="3"/>
      <c r="Q97" s="3"/>
      <c r="R97" s="3"/>
      <c r="S97" s="4"/>
    </row>
    <row r="98" spans="1:19" s="14" customFormat="1" ht="29.25" customHeight="1" x14ac:dyDescent="0.25">
      <c r="A98" s="142" t="s">
        <v>160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</row>
    <row r="99" spans="1:19" s="14" customFormat="1" x14ac:dyDescent="0.2">
      <c r="B99" s="3"/>
      <c r="C99" s="3"/>
      <c r="D99" s="93"/>
      <c r="E99" s="3"/>
      <c r="F99" s="3"/>
      <c r="G99" s="3"/>
      <c r="H99" s="3"/>
      <c r="I99" s="3"/>
      <c r="J99" s="3"/>
      <c r="K99" s="3"/>
      <c r="L99" s="5"/>
      <c r="M99" s="3"/>
      <c r="N99" s="3"/>
      <c r="O99" s="3"/>
      <c r="P99" s="3"/>
      <c r="Q99" s="3"/>
      <c r="R99" s="3"/>
      <c r="S99" s="4"/>
    </row>
    <row r="100" spans="1:19" s="14" customFormat="1" x14ac:dyDescent="0.2">
      <c r="A100" s="101" t="s">
        <v>147</v>
      </c>
      <c r="B100" s="5"/>
      <c r="C100" s="3"/>
      <c r="D100" s="93"/>
      <c r="E100" s="3"/>
      <c r="F100" s="3"/>
      <c r="G100" s="3"/>
      <c r="H100" s="3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4"/>
    </row>
    <row r="101" spans="1:19" s="14" customFormat="1" x14ac:dyDescent="0.2">
      <c r="A101" s="4" t="s">
        <v>148</v>
      </c>
      <c r="B101" s="5"/>
      <c r="C101" s="3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4"/>
    </row>
    <row r="102" spans="1:19" s="14" customFormat="1" x14ac:dyDescent="0.2">
      <c r="A102" s="4" t="s">
        <v>149</v>
      </c>
      <c r="B102" s="5"/>
      <c r="C102" s="3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4"/>
    </row>
    <row r="103" spans="1:19" s="14" customFormat="1" x14ac:dyDescent="0.2">
      <c r="A103" s="3"/>
      <c r="B103" s="5"/>
      <c r="C103" s="3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4"/>
    </row>
    <row r="104" spans="1:19" s="14" customFormat="1" x14ac:dyDescent="0.2">
      <c r="A104" s="3"/>
      <c r="B104" s="5"/>
      <c r="C104" s="3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4"/>
    </row>
    <row r="105" spans="1:19" s="14" customFormat="1" x14ac:dyDescent="0.2">
      <c r="A105" s="3"/>
      <c r="B105" s="5"/>
      <c r="C105" s="3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4"/>
    </row>
    <row r="106" spans="1:19" s="14" customFormat="1" x14ac:dyDescent="0.2">
      <c r="A106" s="3"/>
      <c r="B106" s="5"/>
      <c r="C106" s="3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4"/>
    </row>
    <row r="107" spans="1:19" s="14" customFormat="1" x14ac:dyDescent="0.2">
      <c r="A107" s="3"/>
      <c r="B107" s="5"/>
      <c r="C107" s="3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4"/>
    </row>
    <row r="108" spans="1:19" s="14" customFormat="1" x14ac:dyDescent="0.2">
      <c r="A108" s="3"/>
      <c r="B108" s="5"/>
      <c r="C108" s="3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4"/>
    </row>
    <row r="109" spans="1:19" s="14" customFormat="1" x14ac:dyDescent="0.2">
      <c r="A109" s="3"/>
      <c r="B109" s="5"/>
      <c r="C109" s="3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4"/>
    </row>
    <row r="110" spans="1:19" s="14" customFormat="1" x14ac:dyDescent="0.2">
      <c r="A110" s="3"/>
      <c r="B110" s="5"/>
      <c r="C110" s="3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4"/>
    </row>
    <row r="111" spans="1:19" s="14" customFormat="1" x14ac:dyDescent="0.2">
      <c r="A111" s="3"/>
      <c r="B111" s="5"/>
      <c r="C111" s="3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4"/>
    </row>
    <row r="112" spans="1:19" s="14" customFormat="1" x14ac:dyDescent="0.2">
      <c r="A112" s="3"/>
      <c r="B112" s="5"/>
      <c r="C112" s="3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3"/>
      <c r="P112" s="3"/>
      <c r="Q112" s="3"/>
      <c r="R112" s="3"/>
      <c r="S112" s="4"/>
    </row>
    <row r="113" spans="1:19" s="14" customFormat="1" x14ac:dyDescent="0.2">
      <c r="A113" s="3"/>
      <c r="B113" s="5"/>
      <c r="C113" s="3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4"/>
    </row>
    <row r="114" spans="1:19" s="14" customFormat="1" x14ac:dyDescent="0.2">
      <c r="A114" s="3"/>
      <c r="B114" s="5"/>
      <c r="C114" s="3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4"/>
    </row>
    <row r="115" spans="1:19" s="14" customFormat="1" x14ac:dyDescent="0.2">
      <c r="A115" s="3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4"/>
    </row>
    <row r="116" spans="1:19" s="14" customFormat="1" x14ac:dyDescent="0.2">
      <c r="A116" s="3"/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4"/>
    </row>
    <row r="117" spans="1:19" s="14" customFormat="1" x14ac:dyDescent="0.2">
      <c r="A117" s="3"/>
      <c r="B117" s="5"/>
      <c r="C117" s="3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4"/>
    </row>
    <row r="118" spans="1:19" s="14" customFormat="1" x14ac:dyDescent="0.2">
      <c r="A118" s="3"/>
      <c r="B118" s="5"/>
      <c r="C118" s="3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4"/>
    </row>
    <row r="119" spans="1:19" s="14" customFormat="1" x14ac:dyDescent="0.2">
      <c r="A119" s="3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4"/>
    </row>
    <row r="120" spans="1:19" s="14" customFormat="1" x14ac:dyDescent="0.2">
      <c r="A120" s="3"/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4"/>
    </row>
    <row r="121" spans="1:19" s="14" customFormat="1" x14ac:dyDescent="0.2">
      <c r="A121" s="3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4"/>
    </row>
    <row r="122" spans="1:19" s="14" customFormat="1" x14ac:dyDescent="0.2">
      <c r="A122" s="3"/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4"/>
    </row>
    <row r="123" spans="1:19" s="14" customFormat="1" x14ac:dyDescent="0.2">
      <c r="A123" s="3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4"/>
    </row>
    <row r="124" spans="1:19" s="14" customFormat="1" x14ac:dyDescent="0.2">
      <c r="A124" s="3"/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4"/>
    </row>
    <row r="125" spans="1:19" s="14" customFormat="1" x14ac:dyDescent="0.2">
      <c r="A125" s="3"/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4"/>
    </row>
    <row r="126" spans="1:19" s="14" customFormat="1" x14ac:dyDescent="0.2">
      <c r="A126" s="3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4"/>
    </row>
    <row r="127" spans="1:19" s="14" customFormat="1" x14ac:dyDescent="0.2">
      <c r="A127" s="3"/>
      <c r="B127" s="5"/>
      <c r="C127" s="3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4"/>
    </row>
    <row r="128" spans="1:19" s="14" customFormat="1" x14ac:dyDescent="0.2">
      <c r="A128" s="3"/>
      <c r="B128" s="5"/>
      <c r="C128" s="3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4"/>
    </row>
    <row r="129" spans="1:19" s="14" customFormat="1" x14ac:dyDescent="0.2">
      <c r="A129" s="3"/>
      <c r="B129" s="5"/>
      <c r="C129" s="3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4"/>
    </row>
    <row r="130" spans="1:19" s="14" customFormat="1" x14ac:dyDescent="0.2">
      <c r="A130" s="3"/>
      <c r="B130" s="5"/>
      <c r="C130" s="3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4"/>
    </row>
    <row r="131" spans="1:19" s="14" customFormat="1" x14ac:dyDescent="0.2">
      <c r="A131" s="3"/>
      <c r="B131" s="5"/>
      <c r="C131" s="3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4"/>
    </row>
    <row r="132" spans="1:19" s="14" customFormat="1" x14ac:dyDescent="0.2">
      <c r="A132" s="3"/>
      <c r="B132" s="5"/>
      <c r="C132" s="3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4"/>
    </row>
    <row r="133" spans="1:19" s="14" customFormat="1" x14ac:dyDescent="0.2">
      <c r="A133" s="3"/>
      <c r="B133" s="5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4"/>
    </row>
    <row r="134" spans="1:19" s="14" customFormat="1" x14ac:dyDescent="0.2">
      <c r="A134" s="3"/>
      <c r="B134" s="5"/>
      <c r="C134" s="3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4"/>
    </row>
    <row r="135" spans="1:19" s="14" customFormat="1" x14ac:dyDescent="0.2">
      <c r="A135" s="3"/>
      <c r="B135" s="5"/>
      <c r="C135" s="3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4"/>
    </row>
    <row r="136" spans="1:19" s="14" customFormat="1" x14ac:dyDescent="0.2">
      <c r="A136" s="3"/>
      <c r="B136" s="5"/>
      <c r="C136" s="3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4"/>
    </row>
    <row r="137" spans="1:19" s="14" customFormat="1" x14ac:dyDescent="0.2">
      <c r="A137" s="3"/>
      <c r="B137" s="5"/>
      <c r="C137" s="3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4"/>
    </row>
    <row r="138" spans="1:19" s="14" customFormat="1" x14ac:dyDescent="0.2">
      <c r="A138" s="3"/>
      <c r="B138" s="5"/>
      <c r="C138" s="3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4"/>
    </row>
    <row r="139" spans="1:19" s="14" customFormat="1" x14ac:dyDescent="0.2">
      <c r="A139" s="3"/>
      <c r="B139" s="5"/>
      <c r="C139" s="3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4"/>
    </row>
    <row r="140" spans="1:19" s="14" customFormat="1" x14ac:dyDescent="0.2">
      <c r="A140" s="3"/>
      <c r="B140" s="5"/>
      <c r="C140" s="3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4"/>
    </row>
    <row r="141" spans="1:19" s="14" customFormat="1" x14ac:dyDescent="0.2">
      <c r="A141" s="3"/>
      <c r="B141" s="5"/>
      <c r="C141" s="3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4"/>
    </row>
    <row r="142" spans="1:19" s="14" customFormat="1" x14ac:dyDescent="0.2">
      <c r="A142" s="3"/>
      <c r="B142" s="5"/>
      <c r="C142" s="3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4"/>
    </row>
    <row r="143" spans="1:19" s="14" customFormat="1" x14ac:dyDescent="0.2">
      <c r="A143" s="3"/>
      <c r="B143" s="5"/>
      <c r="C143" s="3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4"/>
    </row>
    <row r="144" spans="1:19" s="14" customFormat="1" x14ac:dyDescent="0.2">
      <c r="A144" s="3"/>
      <c r="B144" s="5"/>
      <c r="C144" s="3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4"/>
    </row>
    <row r="145" spans="1:19" s="14" customFormat="1" x14ac:dyDescent="0.2">
      <c r="A145" s="3"/>
      <c r="B145" s="5"/>
      <c r="C145" s="3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4"/>
    </row>
    <row r="146" spans="1:19" s="14" customFormat="1" x14ac:dyDescent="0.2">
      <c r="A146" s="3"/>
      <c r="B146" s="5"/>
      <c r="C146" s="3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4"/>
    </row>
    <row r="147" spans="1:19" s="102" customFormat="1" x14ac:dyDescent="0.2">
      <c r="A147" s="3"/>
      <c r="B147" s="5"/>
      <c r="C147" s="3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4"/>
    </row>
    <row r="148" spans="1:19" s="102" customFormat="1" x14ac:dyDescent="0.2">
      <c r="A148" s="3"/>
      <c r="B148" s="5"/>
      <c r="C148" s="3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4"/>
    </row>
    <row r="149" spans="1:19" s="102" customFormat="1" x14ac:dyDescent="0.2">
      <c r="A149" s="3"/>
      <c r="B149" s="5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4"/>
    </row>
    <row r="150" spans="1:19" s="102" customFormat="1" x14ac:dyDescent="0.2">
      <c r="A150" s="3"/>
      <c r="B150" s="5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4"/>
    </row>
    <row r="151" spans="1:19" s="14" customFormat="1" x14ac:dyDescent="0.2">
      <c r="A151" s="3"/>
      <c r="B151" s="5"/>
      <c r="C151" s="3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4"/>
    </row>
    <row r="152" spans="1:19" s="14" customFormat="1" x14ac:dyDescent="0.2">
      <c r="A152" s="3"/>
      <c r="B152" s="5"/>
      <c r="C152" s="3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4"/>
    </row>
    <row r="153" spans="1:19" s="14" customFormat="1" x14ac:dyDescent="0.2">
      <c r="A153" s="3"/>
      <c r="B153" s="5"/>
      <c r="C153" s="3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4"/>
    </row>
    <row r="154" spans="1:19" s="14" customFormat="1" x14ac:dyDescent="0.2">
      <c r="A154" s="3"/>
      <c r="B154" s="5"/>
      <c r="C154" s="3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4"/>
    </row>
    <row r="155" spans="1:19" s="14" customFormat="1" x14ac:dyDescent="0.2">
      <c r="A155" s="3"/>
      <c r="B155" s="5"/>
      <c r="C155" s="3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4"/>
    </row>
    <row r="156" spans="1:19" s="14" customFormat="1" x14ac:dyDescent="0.2">
      <c r="A156" s="3"/>
      <c r="B156" s="5"/>
      <c r="C156" s="3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4"/>
    </row>
    <row r="157" spans="1:19" s="102" customFormat="1" x14ac:dyDescent="0.2">
      <c r="A157" s="3"/>
      <c r="B157" s="5"/>
      <c r="C157" s="3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4"/>
    </row>
    <row r="158" spans="1:19" s="102" customFormat="1" x14ac:dyDescent="0.2">
      <c r="A158" s="3"/>
      <c r="B158" s="5"/>
      <c r="C158" s="3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4"/>
    </row>
    <row r="159" spans="1:19" s="102" customFormat="1" x14ac:dyDescent="0.2">
      <c r="A159" s="3"/>
      <c r="B159" s="5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4"/>
    </row>
    <row r="160" spans="1:19" s="102" customFormat="1" x14ac:dyDescent="0.2">
      <c r="A160" s="3"/>
      <c r="B160" s="5"/>
      <c r="C160" s="3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4"/>
    </row>
    <row r="161" spans="1:19" s="102" customFormat="1" x14ac:dyDescent="0.2">
      <c r="A161" s="3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4"/>
    </row>
    <row r="162" spans="1:19" s="103" customFormat="1" x14ac:dyDescent="0.2">
      <c r="A162" s="3"/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4"/>
    </row>
    <row r="163" spans="1:19" s="104" customFormat="1" x14ac:dyDescent="0.2">
      <c r="A163" s="3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4"/>
    </row>
    <row r="164" spans="1:19" s="14" customFormat="1" x14ac:dyDescent="0.2">
      <c r="A164" s="3"/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4"/>
    </row>
    <row r="165" spans="1:19" s="14" customFormat="1" x14ac:dyDescent="0.2">
      <c r="A165" s="3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4"/>
    </row>
    <row r="166" spans="1:19" s="14" customFormat="1" x14ac:dyDescent="0.2">
      <c r="A166" s="3"/>
      <c r="B166" s="5"/>
      <c r="C166" s="3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4"/>
    </row>
    <row r="167" spans="1:19" s="102" customFormat="1" x14ac:dyDescent="0.2">
      <c r="A167" s="3"/>
      <c r="B167" s="5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4"/>
    </row>
    <row r="168" spans="1:19" s="14" customFormat="1" x14ac:dyDescent="0.2">
      <c r="A168" s="3"/>
      <c r="B168" s="5"/>
      <c r="C168" s="3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4"/>
    </row>
    <row r="169" spans="1:19" s="14" customFormat="1" x14ac:dyDescent="0.2">
      <c r="A169" s="3"/>
      <c r="B169" s="5"/>
      <c r="C169" s="3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4"/>
    </row>
    <row r="170" spans="1:19" s="14" customFormat="1" x14ac:dyDescent="0.2">
      <c r="A170" s="3"/>
      <c r="B170" s="5"/>
      <c r="C170" s="3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4"/>
    </row>
    <row r="171" spans="1:19" s="14" customFormat="1" x14ac:dyDescent="0.2">
      <c r="A171" s="3"/>
      <c r="B171" s="5"/>
      <c r="C171" s="3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4"/>
    </row>
    <row r="172" spans="1:19" s="14" customFormat="1" x14ac:dyDescent="0.2">
      <c r="A172" s="3"/>
      <c r="B172" s="5"/>
      <c r="C172" s="3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4"/>
    </row>
    <row r="173" spans="1:19" s="14" customFormat="1" x14ac:dyDescent="0.2">
      <c r="A173" s="3"/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4"/>
    </row>
    <row r="174" spans="1:19" s="14" customFormat="1" x14ac:dyDescent="0.2">
      <c r="A174" s="3"/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4"/>
    </row>
    <row r="175" spans="1:19" s="14" customFormat="1" x14ac:dyDescent="0.2">
      <c r="A175" s="3"/>
      <c r="B175" s="5"/>
      <c r="C175" s="3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4"/>
    </row>
    <row r="176" spans="1:19" s="102" customFormat="1" x14ac:dyDescent="0.2">
      <c r="A176" s="3"/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4"/>
    </row>
    <row r="177" spans="1:19" s="102" customFormat="1" x14ac:dyDescent="0.2">
      <c r="A177" s="3"/>
      <c r="B177" s="5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4"/>
    </row>
    <row r="178" spans="1:19" s="102" customFormat="1" x14ac:dyDescent="0.2">
      <c r="A178" s="3"/>
      <c r="B178" s="5"/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4"/>
    </row>
    <row r="179" spans="1:19" s="102" customFormat="1" x14ac:dyDescent="0.2">
      <c r="A179" s="3"/>
      <c r="B179" s="5"/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4"/>
    </row>
    <row r="180" spans="1:19" s="102" customFormat="1" x14ac:dyDescent="0.2">
      <c r="A180" s="3"/>
      <c r="B180" s="5"/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3"/>
      <c r="O180" s="3"/>
      <c r="P180" s="3"/>
      <c r="Q180" s="3"/>
      <c r="R180" s="3"/>
      <c r="S180" s="4"/>
    </row>
    <row r="181" spans="1:19" s="14" customFormat="1" x14ac:dyDescent="0.2">
      <c r="A181" s="3"/>
      <c r="B181" s="5"/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3"/>
      <c r="O181" s="3"/>
      <c r="P181" s="3"/>
      <c r="Q181" s="3"/>
      <c r="R181" s="3"/>
      <c r="S181" s="4"/>
    </row>
    <row r="182" spans="1:19" s="14" customFormat="1" x14ac:dyDescent="0.2">
      <c r="A182" s="3"/>
      <c r="B182" s="5"/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3"/>
      <c r="O182" s="3"/>
      <c r="P182" s="3"/>
      <c r="Q182" s="3"/>
      <c r="R182" s="3"/>
      <c r="S182" s="4"/>
    </row>
    <row r="183" spans="1:19" s="14" customFormat="1" x14ac:dyDescent="0.2">
      <c r="A183" s="3"/>
      <c r="B183" s="5"/>
      <c r="C183" s="3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3"/>
      <c r="O183" s="3"/>
      <c r="P183" s="3"/>
      <c r="Q183" s="3"/>
      <c r="R183" s="3"/>
      <c r="S183" s="4"/>
    </row>
    <row r="184" spans="1:19" s="14" customFormat="1" x14ac:dyDescent="0.2">
      <c r="A184" s="3"/>
      <c r="B184" s="5"/>
      <c r="C184" s="3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3"/>
      <c r="O184" s="3"/>
      <c r="P184" s="3"/>
      <c r="Q184" s="3"/>
      <c r="R184" s="3"/>
      <c r="S184" s="4"/>
    </row>
    <row r="185" spans="1:19" s="14" customFormat="1" x14ac:dyDescent="0.2">
      <c r="A185" s="3"/>
      <c r="B185" s="5"/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4"/>
    </row>
    <row r="186" spans="1:19" s="14" customFormat="1" x14ac:dyDescent="0.2">
      <c r="A186" s="3"/>
      <c r="B186" s="5"/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4"/>
    </row>
    <row r="187" spans="1:19" s="14" customFormat="1" x14ac:dyDescent="0.2">
      <c r="A187" s="3"/>
      <c r="B187" s="5"/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4"/>
    </row>
    <row r="188" spans="1:19" s="14" customFormat="1" x14ac:dyDescent="0.2">
      <c r="A188" s="3"/>
      <c r="B188" s="5"/>
      <c r="C188" s="3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4"/>
    </row>
    <row r="189" spans="1:19" s="14" customFormat="1" x14ac:dyDescent="0.2">
      <c r="A189" s="3"/>
      <c r="B189" s="5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4"/>
    </row>
    <row r="190" spans="1:19" s="102" customFormat="1" x14ac:dyDescent="0.2">
      <c r="A190" s="3"/>
      <c r="B190" s="5"/>
      <c r="C190" s="3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4"/>
    </row>
    <row r="191" spans="1:19" s="102" customFormat="1" x14ac:dyDescent="0.2">
      <c r="A191" s="3"/>
      <c r="B191" s="5"/>
      <c r="C191" s="3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4"/>
    </row>
    <row r="192" spans="1:19" s="102" customFormat="1" x14ac:dyDescent="0.2">
      <c r="A192" s="3"/>
      <c r="B192" s="5"/>
      <c r="C192" s="3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4"/>
    </row>
    <row r="193" spans="1:19" s="14" customFormat="1" x14ac:dyDescent="0.2">
      <c r="A193" s="3"/>
      <c r="B193" s="5"/>
      <c r="C193" s="3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4"/>
    </row>
    <row r="194" spans="1:19" s="14" customFormat="1" x14ac:dyDescent="0.2">
      <c r="A194" s="3"/>
      <c r="B194" s="5"/>
      <c r="C194" s="3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4"/>
    </row>
    <row r="195" spans="1:19" s="14" customFormat="1" x14ac:dyDescent="0.2">
      <c r="A195" s="3"/>
      <c r="B195" s="5"/>
      <c r="C195" s="3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4"/>
    </row>
    <row r="196" spans="1:19" s="14" customFormat="1" x14ac:dyDescent="0.2">
      <c r="A196" s="3"/>
      <c r="B196" s="5"/>
      <c r="C196" s="3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4"/>
    </row>
    <row r="197" spans="1:19" s="14" customFormat="1" x14ac:dyDescent="0.2">
      <c r="A197" s="3"/>
      <c r="B197" s="5"/>
      <c r="C197" s="3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4"/>
    </row>
    <row r="198" spans="1:19" s="14" customFormat="1" x14ac:dyDescent="0.2">
      <c r="A198" s="3"/>
      <c r="B198" s="5"/>
      <c r="C198" s="3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4"/>
    </row>
    <row r="199" spans="1:19" s="14" customFormat="1" x14ac:dyDescent="0.2">
      <c r="A199" s="3"/>
      <c r="B199" s="5"/>
      <c r="C199" s="3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4"/>
    </row>
    <row r="200" spans="1:19" s="102" customFormat="1" x14ac:dyDescent="0.2">
      <c r="A200" s="3"/>
      <c r="B200" s="5"/>
      <c r="C200" s="3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3"/>
      <c r="O200" s="3"/>
      <c r="P200" s="3"/>
      <c r="Q200" s="3"/>
      <c r="R200" s="3"/>
      <c r="S200" s="4"/>
    </row>
    <row r="201" spans="1:19" s="14" customFormat="1" x14ac:dyDescent="0.2">
      <c r="A201" s="3"/>
      <c r="B201" s="5"/>
      <c r="C201" s="3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4"/>
    </row>
    <row r="202" spans="1:19" s="14" customFormat="1" x14ac:dyDescent="0.2">
      <c r="A202" s="3"/>
      <c r="B202" s="5"/>
      <c r="C202" s="3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4"/>
    </row>
    <row r="203" spans="1:19" s="14" customFormat="1" x14ac:dyDescent="0.2">
      <c r="A203" s="3"/>
      <c r="B203" s="5"/>
      <c r="C203" s="3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4"/>
    </row>
    <row r="204" spans="1:19" s="14" customFormat="1" x14ac:dyDescent="0.2">
      <c r="A204" s="3"/>
      <c r="B204" s="5"/>
      <c r="C204" s="3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4"/>
    </row>
    <row r="205" spans="1:19" s="14" customFormat="1" x14ac:dyDescent="0.2">
      <c r="A205" s="3"/>
      <c r="B205" s="5"/>
      <c r="C205" s="3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4"/>
    </row>
    <row r="206" spans="1:19" s="14" customFormat="1" x14ac:dyDescent="0.2">
      <c r="A206" s="3"/>
      <c r="B206" s="5"/>
      <c r="C206" s="3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4"/>
    </row>
    <row r="207" spans="1:19" s="14" customFormat="1" x14ac:dyDescent="0.2">
      <c r="A207" s="3"/>
      <c r="B207" s="5"/>
      <c r="C207" s="3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4"/>
    </row>
    <row r="208" spans="1:19" s="14" customFormat="1" x14ac:dyDescent="0.2">
      <c r="A208" s="3"/>
      <c r="B208" s="5"/>
      <c r="C208" s="3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4"/>
    </row>
    <row r="209" spans="1:19" s="14" customFormat="1" x14ac:dyDescent="0.2">
      <c r="A209" s="3"/>
      <c r="B209" s="5"/>
      <c r="C209" s="3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4"/>
    </row>
  </sheetData>
  <mergeCells count="64">
    <mergeCell ref="A98:S98"/>
    <mergeCell ref="A1:K1"/>
    <mergeCell ref="A78:B78"/>
    <mergeCell ref="G78:L78"/>
    <mergeCell ref="M78:S78"/>
    <mergeCell ref="A79:B79"/>
    <mergeCell ref="G79:L79"/>
    <mergeCell ref="M79:S79"/>
    <mergeCell ref="A74:B74"/>
    <mergeCell ref="G74:L74"/>
    <mergeCell ref="M74:S74"/>
    <mergeCell ref="A77:B77"/>
    <mergeCell ref="G77:L77"/>
    <mergeCell ref="M77:S77"/>
    <mergeCell ref="A72:B72"/>
    <mergeCell ref="G72:L72"/>
    <mergeCell ref="M72:S72"/>
    <mergeCell ref="A73:B73"/>
    <mergeCell ref="G73:L73"/>
    <mergeCell ref="M73:S73"/>
    <mergeCell ref="A66:B66"/>
    <mergeCell ref="G66:L66"/>
    <mergeCell ref="M66:S66"/>
    <mergeCell ref="A67:B67"/>
    <mergeCell ref="G67:L67"/>
    <mergeCell ref="M67:S67"/>
    <mergeCell ref="A58:B58"/>
    <mergeCell ref="G58:L58"/>
    <mergeCell ref="M58:S58"/>
    <mergeCell ref="A63:B63"/>
    <mergeCell ref="G63:L63"/>
    <mergeCell ref="M63:S63"/>
    <mergeCell ref="A57:B57"/>
    <mergeCell ref="G57:L57"/>
    <mergeCell ref="M57:S57"/>
    <mergeCell ref="A13:B13"/>
    <mergeCell ref="G13:L13"/>
    <mergeCell ref="M13:S13"/>
    <mergeCell ref="A41:B41"/>
    <mergeCell ref="G41:L41"/>
    <mergeCell ref="A42:B42"/>
    <mergeCell ref="G42:L42"/>
    <mergeCell ref="A43:B43"/>
    <mergeCell ref="G43:L43"/>
    <mergeCell ref="A56:B56"/>
    <mergeCell ref="G56:L56"/>
    <mergeCell ref="M56:S56"/>
    <mergeCell ref="A11:B11"/>
    <mergeCell ref="G11:L11"/>
    <mergeCell ref="M11:S11"/>
    <mergeCell ref="A12:B12"/>
    <mergeCell ref="G12:L12"/>
    <mergeCell ref="M12:S12"/>
    <mergeCell ref="A2:I2"/>
    <mergeCell ref="A3:A4"/>
    <mergeCell ref="B3:B4"/>
    <mergeCell ref="C3:F3"/>
    <mergeCell ref="G3:J3"/>
    <mergeCell ref="S3:S4"/>
    <mergeCell ref="K3:K4"/>
    <mergeCell ref="L3:L4"/>
    <mergeCell ref="M3:N4"/>
    <mergeCell ref="O3:P4"/>
    <mergeCell ref="Q3:R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F2F3-CFA3-4DC2-B7A9-21460EB9E7CC}">
  <dimension ref="A1:A9"/>
  <sheetViews>
    <sheetView workbookViewId="0">
      <selection activeCell="B21" sqref="B21"/>
    </sheetView>
  </sheetViews>
  <sheetFormatPr defaultRowHeight="15" x14ac:dyDescent="0.25"/>
  <cols>
    <col min="1" max="1" width="61.7109375" customWidth="1"/>
  </cols>
  <sheetData>
    <row r="1" spans="1:1" x14ac:dyDescent="0.25">
      <c r="A1" s="140" t="s">
        <v>153</v>
      </c>
    </row>
    <row r="2" spans="1:1" ht="75" customHeight="1" x14ac:dyDescent="0.25">
      <c r="A2" s="141" t="s">
        <v>159</v>
      </c>
    </row>
    <row r="3" spans="1:1" x14ac:dyDescent="0.25">
      <c r="A3" s="105"/>
    </row>
    <row r="4" spans="1:1" x14ac:dyDescent="0.25">
      <c r="A4" s="140" t="s">
        <v>154</v>
      </c>
    </row>
    <row r="5" spans="1:1" ht="30" customHeight="1" x14ac:dyDescent="0.25">
      <c r="A5" s="141" t="s">
        <v>155</v>
      </c>
    </row>
    <row r="6" spans="1:1" x14ac:dyDescent="0.25">
      <c r="A6" s="105"/>
    </row>
    <row r="7" spans="1:1" x14ac:dyDescent="0.25">
      <c r="A7" s="140" t="s">
        <v>156</v>
      </c>
    </row>
    <row r="8" spans="1:1" ht="45" customHeight="1" x14ac:dyDescent="0.25">
      <c r="A8" s="141" t="s">
        <v>157</v>
      </c>
    </row>
    <row r="9" spans="1:1" ht="29.25" customHeight="1" x14ac:dyDescent="0.25">
      <c r="A9" s="141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Meteorológus MSc</vt:lpstr>
      <vt:lpstr>szaknyelvi követelmények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Török Gabriella TTK TH</cp:lastModifiedBy>
  <cp:lastPrinted>2019-06-13T15:27:05Z</cp:lastPrinted>
  <dcterms:created xsi:type="dcterms:W3CDTF">2019-06-10T15:44:25Z</dcterms:created>
  <dcterms:modified xsi:type="dcterms:W3CDTF">2023-09-09T08:20:54Z</dcterms:modified>
</cp:coreProperties>
</file>