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eltehu-my.sharepoint.com/personal/pentek_csilla_ttk_elte_hu1/Documents/Dokumentumok/honlap/to_dokumentumok/angol tanrendek/"/>
    </mc:Choice>
  </mc:AlternateContent>
  <xr:revisionPtr revIDLastSave="0" documentId="8_{4F4C0974-AA46-4687-91E8-2B5593F899D9}" xr6:coauthVersionLast="47" xr6:coauthVersionMax="47" xr10:uidLastSave="{00000000-0000-0000-0000-000000000000}"/>
  <bookViews>
    <workbookView xWindow="-108" yWindow="-108" windowWidth="23256" windowHeight="12576" xr2:uid="{42BEA864-9C8B-4F75-AE6C-6DA29A40C73D}"/>
  </bookViews>
  <sheets>
    <sheet name="mesterszak" sheetId="1" r:id="rId1"/>
    <sheet name="segédtábla" sheetId="2" state="hidden" r:id="rId2"/>
  </sheets>
  <definedNames>
    <definedName name="__xlnm_Print_Area">#REF!</definedName>
    <definedName name="__xlnm_Print_Area_0">#REF!</definedName>
    <definedName name="__xlnm_Print_Area_0_0">#REF!</definedName>
    <definedName name="__xlnm_Print_Area_1">#REF!</definedName>
    <definedName name="bejegyzéstipus">segédtábla!$B$2:$B$9</definedName>
    <definedName name="Előadás">segédtábla!$C$2:$C$3</definedName>
    <definedName name="Excel_BuiltIn_Print_Area">#REF!</definedName>
    <definedName name="Gyakorlat">segédtábla!$D$2:$D$4</definedName>
    <definedName name="Labor">segédtábla!$E$2</definedName>
    <definedName name="Tárgyfelvételtípus">segédtábla!$A$2:$A$4</definedName>
    <definedName name="tárgykövetelmény">segédtábla!$A$2:$A$4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1" l="1"/>
  <c r="E89" i="1"/>
  <c r="F89" i="1"/>
  <c r="C89" i="1"/>
  <c r="D88" i="1"/>
  <c r="D92" i="1" s="1"/>
  <c r="E88" i="1"/>
  <c r="F88" i="1"/>
  <c r="C88" i="1"/>
  <c r="D87" i="1"/>
  <c r="D91" i="1" s="1"/>
  <c r="E87" i="1"/>
  <c r="F87" i="1"/>
  <c r="C87" i="1"/>
  <c r="D83" i="1"/>
  <c r="E83" i="1"/>
  <c r="F83" i="1"/>
  <c r="C83" i="1"/>
  <c r="D82" i="1"/>
  <c r="E82" i="1"/>
  <c r="F82" i="1"/>
  <c r="C82" i="1"/>
  <c r="G82" i="1" s="1"/>
  <c r="D81" i="1"/>
  <c r="E81" i="1"/>
  <c r="F81" i="1"/>
  <c r="C81" i="1"/>
  <c r="G81" i="1" s="1"/>
  <c r="D77" i="1"/>
  <c r="E77" i="1"/>
  <c r="F77" i="1"/>
  <c r="C77" i="1"/>
  <c r="F76" i="1"/>
  <c r="C76" i="1"/>
  <c r="G76" i="1" s="1"/>
  <c r="D75" i="1"/>
  <c r="E75" i="1"/>
  <c r="F75" i="1"/>
  <c r="C75" i="1"/>
  <c r="G75" i="1" s="1"/>
  <c r="G77" i="1"/>
  <c r="G83" i="1"/>
  <c r="D11" i="1"/>
  <c r="E11" i="1"/>
  <c r="F11" i="1"/>
  <c r="F93" i="1" s="1"/>
  <c r="D10" i="1"/>
  <c r="E10" i="1"/>
  <c r="E92" i="1" s="1"/>
  <c r="F10" i="1"/>
  <c r="G10" i="1"/>
  <c r="D9" i="1"/>
  <c r="E9" i="1"/>
  <c r="G9" i="1" s="1"/>
  <c r="F9" i="1"/>
  <c r="F38" i="1"/>
  <c r="E38" i="1"/>
  <c r="D38" i="1"/>
  <c r="C38" i="1"/>
  <c r="C11" i="1"/>
  <c r="G11" i="1" s="1"/>
  <c r="C9" i="1"/>
  <c r="C10" i="1"/>
  <c r="C92" i="1" s="1"/>
  <c r="G92" i="1" s="1"/>
  <c r="C36" i="1"/>
  <c r="G36" i="1" s="1"/>
  <c r="D36" i="1"/>
  <c r="E36" i="1"/>
  <c r="F36" i="1"/>
  <c r="F91" i="1" s="1"/>
  <c r="C37" i="1"/>
  <c r="D37" i="1"/>
  <c r="E37" i="1"/>
  <c r="F37" i="1"/>
  <c r="G38" i="1"/>
  <c r="D93" i="1"/>
  <c r="E93" i="1"/>
  <c r="F92" i="1"/>
  <c r="G37" i="1"/>
  <c r="C91" i="1"/>
  <c r="G89" i="1"/>
  <c r="G87" i="1" l="1"/>
  <c r="G88" i="1"/>
  <c r="E91" i="1"/>
  <c r="G91" i="1" s="1"/>
  <c r="C93" i="1"/>
  <c r="G93" i="1" s="1"/>
</calcChain>
</file>

<file path=xl/sharedStrings.xml><?xml version="1.0" encoding="utf-8"?>
<sst xmlns="http://schemas.openxmlformats.org/spreadsheetml/2006/main" count="456" uniqueCount="257">
  <si>
    <t>csafizszamg17em</t>
  </si>
  <si>
    <t>Asztrofizikai számítások</t>
  </si>
  <si>
    <t>x</t>
  </si>
  <si>
    <t>Sándor Zsolt</t>
  </si>
  <si>
    <t>csrelafizif17em</t>
  </si>
  <si>
    <t>Relativisztikus részecske- és asztrofizika</t>
  </si>
  <si>
    <t>Nógrádi Dániel</t>
  </si>
  <si>
    <t>Relativistic astrophysics and particle physics</t>
  </si>
  <si>
    <t>cscsillinfg17gm</t>
  </si>
  <si>
    <t>Csillagászati informatika</t>
  </si>
  <si>
    <t>Forgácsné Dajka Emese</t>
  </si>
  <si>
    <t>Astronomical information technology</t>
  </si>
  <si>
    <t>csmuszerteg17gm</t>
  </si>
  <si>
    <t>Csillagászati műszertechnika</t>
  </si>
  <si>
    <t>Süli Áron</t>
  </si>
  <si>
    <t>csspektro1g17gm</t>
  </si>
  <si>
    <t>Csillagászati spektroszkópia 1</t>
  </si>
  <si>
    <t>Tóth L. Viktor</t>
  </si>
  <si>
    <t>csspektro2g17gm</t>
  </si>
  <si>
    <t>Csillagászati spektroszkópia 2</t>
  </si>
  <si>
    <t>csmcsilsz1g17gm</t>
  </si>
  <si>
    <t>Modern csillagászati szeminárium 1</t>
  </si>
  <si>
    <t>csmcsilsz2g17gm</t>
  </si>
  <si>
    <t>Modern csillagászati szeminárium 2</t>
  </si>
  <si>
    <t>csmcsilsz3g17gm</t>
  </si>
  <si>
    <t>Modern csillagászati szeminárium 3</t>
  </si>
  <si>
    <t>Petrovay Kristóf</t>
  </si>
  <si>
    <t>csmcsilsz4g17gm</t>
  </si>
  <si>
    <t>Modern csillagászati szeminárium 4</t>
  </si>
  <si>
    <t>csszakgyakg17zm</t>
  </si>
  <si>
    <t xml:space="preserve">Szakmai gyakorlat </t>
  </si>
  <si>
    <t>csegimech1g17em</t>
  </si>
  <si>
    <t>Égi mechanika 1</t>
  </si>
  <si>
    <t>Celestial mechanics 1</t>
  </si>
  <si>
    <t>csegimech2g17em</t>
  </si>
  <si>
    <t>Égi mechanika 2</t>
  </si>
  <si>
    <t>Celestial mechanics 2</t>
  </si>
  <si>
    <t>cselmafiz1g17em</t>
  </si>
  <si>
    <t>Elméleti asztrofizika 1</t>
  </si>
  <si>
    <t>Theoretical astrophysics 1</t>
  </si>
  <si>
    <t>cselmafiz1g17gm</t>
  </si>
  <si>
    <t>cselmafiz2g17em</t>
  </si>
  <si>
    <t>Elméleti asztrofizika 2</t>
  </si>
  <si>
    <t>Theoretical astrophysics 2</t>
  </si>
  <si>
    <t>cselmafiz3g17em</t>
  </si>
  <si>
    <t>Elméleti asztrofizika 3</t>
  </si>
  <si>
    <t>Theoretical astrophysics 3</t>
  </si>
  <si>
    <t>cselmafiz4g17em</t>
  </si>
  <si>
    <t>Elméleti asztrofizika 4</t>
  </si>
  <si>
    <t>Theoretical astrophysics 4</t>
  </si>
  <si>
    <t>csplanetolg17em</t>
  </si>
  <si>
    <t>Planetológia</t>
  </si>
  <si>
    <t>Planetology</t>
  </si>
  <si>
    <t>csnapfizikg17em</t>
  </si>
  <si>
    <t>Napfizika</t>
  </si>
  <si>
    <t>Solar physics</t>
  </si>
  <si>
    <t>csobszcsilg17em</t>
  </si>
  <si>
    <t>Obszervációs csillagászat</t>
  </si>
  <si>
    <t>Observational astronomy</t>
  </si>
  <si>
    <t>csgalcsil1g17em</t>
  </si>
  <si>
    <t>Galaktikus csillagászat 1</t>
  </si>
  <si>
    <t>Galactic astronomy 1</t>
  </si>
  <si>
    <t>csgalcsil2g17em</t>
  </si>
  <si>
    <t>Galaktikus csillagászat 2</t>
  </si>
  <si>
    <t>Galactic astronomy 2</t>
  </si>
  <si>
    <t>csgalcsil3g17em</t>
  </si>
  <si>
    <t>Galaktikus csillagászat 3</t>
  </si>
  <si>
    <t>Galactic astronomy 3</t>
  </si>
  <si>
    <t>csgalcsil4g17em</t>
  </si>
  <si>
    <t>Galaktikus csillagászat 4</t>
  </si>
  <si>
    <t>Galactic astronomy 4</t>
  </si>
  <si>
    <t>cskozmologg17em</t>
  </si>
  <si>
    <t>Kozmológia</t>
  </si>
  <si>
    <t>Cosmology</t>
  </si>
  <si>
    <t>csssnrfizig17em</t>
  </si>
  <si>
    <t>A Naprendszer fizikája</t>
  </si>
  <si>
    <t>a</t>
  </si>
  <si>
    <t>Szegő Károly</t>
  </si>
  <si>
    <t>Physics of the solar system</t>
  </si>
  <si>
    <t>csssbbrenkg17em</t>
  </si>
  <si>
    <t>Bolygók és bolygórendszerek kialakulása</t>
  </si>
  <si>
    <t>Formation of planets and planetary systems</t>
  </si>
  <si>
    <t>cssskaoszdg17em</t>
  </si>
  <si>
    <t>Káosz-detektálási módszerek Hamilton rendszerekben</t>
  </si>
  <si>
    <t>Chaos detection in Hamiltonian systems</t>
  </si>
  <si>
    <t>cssshinfo1g17gm</t>
  </si>
  <si>
    <t>Haladó informatika 1</t>
  </si>
  <si>
    <t>Advanced astronomical information technology 1</t>
  </si>
  <si>
    <t>cssshinfo2g17gm</t>
  </si>
  <si>
    <t>Haladó informatika 2</t>
  </si>
  <si>
    <t>Advanced astronomical information technology 2</t>
  </si>
  <si>
    <t>cssscsadatg17gm</t>
  </si>
  <si>
    <t>Csillagászati adatbázisok</t>
  </si>
  <si>
    <t>Dobos László</t>
  </si>
  <si>
    <t>cssscsgalpg17gm</t>
  </si>
  <si>
    <t>Csillag és galaxis populációk</t>
  </si>
  <si>
    <t>Stellar and galaxy populations</t>
  </si>
  <si>
    <t>csssirast1g17ex</t>
  </si>
  <si>
    <t>Infrared astronomy 1</t>
  </si>
  <si>
    <t>csssirast2g17gx</t>
  </si>
  <si>
    <t>Infrared astronomy 2</t>
  </si>
  <si>
    <t>csssurcsi1g17ea</t>
  </si>
  <si>
    <t>Űrcsillagászat 1</t>
  </si>
  <si>
    <t>csssurcsi2g17gx</t>
  </si>
  <si>
    <t>Űrcsillagászat 2</t>
  </si>
  <si>
    <t>csssnapfizg17em</t>
  </si>
  <si>
    <t>A napfizika aktuális kérdései</t>
  </si>
  <si>
    <t>Current problems in solar physics</t>
  </si>
  <si>
    <t>csssecsillg17em</t>
  </si>
  <si>
    <t>Emissziós csillagok nagyfelbontású spektroszkópiája</t>
  </si>
  <si>
    <t>Kovács József</t>
  </si>
  <si>
    <t>High resolution spectroscopy of emission-line stars</t>
  </si>
  <si>
    <t>csssastat1g17em</t>
  </si>
  <si>
    <t>Asztrostatisztika 1</t>
  </si>
  <si>
    <t>Balázs Lajos</t>
  </si>
  <si>
    <t>Astrostatistics 1</t>
  </si>
  <si>
    <t>csssastat2g17em</t>
  </si>
  <si>
    <t>Asztrostatisztika 2</t>
  </si>
  <si>
    <t>Astrostatistics 2</t>
  </si>
  <si>
    <t>cssscsrdi1g17em</t>
  </si>
  <si>
    <t>Csillagrendszerek dinamikája 1</t>
  </si>
  <si>
    <t>Dynamics of stellar systems 1</t>
  </si>
  <si>
    <t>cssscsrdi2g17em</t>
  </si>
  <si>
    <t>Csillagrendszerek dinamikája 2</t>
  </si>
  <si>
    <t>Dynamics of stellar systems 2</t>
  </si>
  <si>
    <t>csssurfotog17em</t>
  </si>
  <si>
    <t>Űrfotometria</t>
  </si>
  <si>
    <t>Szabó Róbert</t>
  </si>
  <si>
    <t>cssstcsbr1g17em</t>
  </si>
  <si>
    <t>Fejezetek a többes csillag-és bolygórendszerek elméleti és megfigyelési kérdéseiből 1</t>
  </si>
  <si>
    <t>cssstcsbr2g17em</t>
  </si>
  <si>
    <t>Fejezetek a többes csillag-és bolygórendszerek elméleti és megfigyelési kérdéseiből 2</t>
  </si>
  <si>
    <t>csssasztp1g17gm</t>
  </si>
  <si>
    <t>Asztrometriai és asztrofizikai praktikum 1</t>
  </si>
  <si>
    <t>csssasztp2g17gm</t>
  </si>
  <si>
    <t>Asztrometriai és asztrofizikai praktikum 2</t>
  </si>
  <si>
    <t>csssnrper1g17em</t>
  </si>
  <si>
    <t>A Naprendszer peremén 1</t>
  </si>
  <si>
    <t>csssnrper2g17em</t>
  </si>
  <si>
    <t>A Naprendszer peremén 2</t>
  </si>
  <si>
    <t>csssnrper3g17em</t>
  </si>
  <si>
    <t>A Naprendszer peremén 3</t>
  </si>
  <si>
    <t>csssnrper4g17em</t>
  </si>
  <si>
    <t>A Naprendszer peremén 4</t>
  </si>
  <si>
    <t>csssradio1g17em</t>
  </si>
  <si>
    <t>Radio astronomy 1</t>
  </si>
  <si>
    <t>Frey Sándor</t>
  </si>
  <si>
    <t>csssradio2g17em</t>
  </si>
  <si>
    <t>Radio astronomy 2</t>
  </si>
  <si>
    <t>csssmhdwavg17em</t>
  </si>
  <si>
    <t>Linear and nonlinear magnetohydrodynamic waves</t>
  </si>
  <si>
    <t>Linear and nonlinear MHD waves</t>
  </si>
  <si>
    <t>csssafmhd1g17em</t>
  </si>
  <si>
    <t>Fejezetek az asztrofizikai magnetohidrodinamikából 1</t>
  </si>
  <si>
    <t>Astrophysical MHD 1</t>
  </si>
  <si>
    <t>csssafmhd2g17em</t>
  </si>
  <si>
    <t>Fejezetek az asztrofizikai magnetohidrodinamikából 2</t>
  </si>
  <si>
    <t>Astrophysical MHD 2</t>
  </si>
  <si>
    <t>cssscsktorg17ex</t>
  </si>
  <si>
    <t>A csillagképek története és látnivalói</t>
  </si>
  <si>
    <t>Kutrovátz Gábor</t>
  </si>
  <si>
    <t>cssskoron1g17em</t>
  </si>
  <si>
    <t>Csillagkörüli korongok fejlődése 1</t>
  </si>
  <si>
    <t>Ábrahám Péter</t>
  </si>
  <si>
    <t>Evolution of circumstellar disks 1</t>
  </si>
  <si>
    <t>cssskoron2g17em</t>
  </si>
  <si>
    <t>Csillagkörüli korongok fejlődése 2</t>
  </si>
  <si>
    <t>Evolution of circumstellar disks 2</t>
  </si>
  <si>
    <t xml:space="preserve">csssfcsfvag17em </t>
  </si>
  <si>
    <t>Fiatal csillagok fényváltozásai</t>
  </si>
  <si>
    <t>Szabadon választható ismeretek</t>
  </si>
  <si>
    <t>diplcsill1g17dm</t>
  </si>
  <si>
    <t>Diplomamunka szeminárium 1</t>
  </si>
  <si>
    <t>Thesis consultation 1</t>
  </si>
  <si>
    <t>diplcsill2g17dm</t>
  </si>
  <si>
    <t>Diplomamunka szeminárium 2</t>
  </si>
  <si>
    <t>Thesis consultation 2</t>
  </si>
  <si>
    <t>követelmémy</t>
  </si>
  <si>
    <t>Tárgyköveletmény</t>
  </si>
  <si>
    <t>Előadás</t>
  </si>
  <si>
    <t>Gyakorlat</t>
  </si>
  <si>
    <t>Labor</t>
  </si>
  <si>
    <t>Kötelező</t>
  </si>
  <si>
    <t>aláírás (2)</t>
  </si>
  <si>
    <t>Kötelezően választható</t>
  </si>
  <si>
    <t>gyakorlati jegy (2)</t>
  </si>
  <si>
    <t>Szeminárium</t>
  </si>
  <si>
    <t>Szakdolgozati konzultáció</t>
  </si>
  <si>
    <t>Szabadon választható</t>
  </si>
  <si>
    <t>gyakorlati jegy (3)</t>
  </si>
  <si>
    <t>gyakorlati jegy (5)</t>
  </si>
  <si>
    <t>kollokvium (5)</t>
  </si>
  <si>
    <t>C/D típusú kollokvium (5)</t>
  </si>
  <si>
    <t>Szigorlat (5)</t>
  </si>
  <si>
    <t>beszámoló (3)</t>
  </si>
  <si>
    <t>Astrophysical computations</t>
  </si>
  <si>
    <t>Astronomical instrumentation</t>
  </si>
  <si>
    <t>Astronomical spectroscopy 1</t>
  </si>
  <si>
    <t>Astronomical spectroscopy 2</t>
  </si>
  <si>
    <t>Seminar in modern astronomy 1</t>
  </si>
  <si>
    <t>Seminar in modern astronomy 2</t>
  </si>
  <si>
    <t>Seminar in modern astronomy 3</t>
  </si>
  <si>
    <t>Seminar in modern astronomy 4</t>
  </si>
  <si>
    <t>Summer internship</t>
  </si>
  <si>
    <t>Astronomical databases</t>
  </si>
  <si>
    <t>Space astronomy 1</t>
  </si>
  <si>
    <t>Space astronomy 2</t>
  </si>
  <si>
    <t>Space photometry</t>
  </si>
  <si>
    <t>Topics from the research of multiple stellar and planetary systems 1</t>
  </si>
  <si>
    <t>Topics from the research of multiple stellar and planetary systems 2</t>
  </si>
  <si>
    <t>Exercises in astrometry and astrophysics 1</t>
  </si>
  <si>
    <t>Exercises in astrometry and astrophysics 2</t>
  </si>
  <si>
    <t>At the edge of the Solar System 1</t>
  </si>
  <si>
    <t>At the edge of the Solar System 2</t>
  </si>
  <si>
    <t>At the edge of the Solar System 3</t>
  </si>
  <si>
    <t>At the edge of the Solar System 4</t>
  </si>
  <si>
    <t>Light variations of young stellar objects</t>
  </si>
  <si>
    <t>Hungarian course name</t>
  </si>
  <si>
    <t>Responsible teacher</t>
  </si>
  <si>
    <t>Eval.</t>
  </si>
  <si>
    <t>Cr.</t>
  </si>
  <si>
    <t>Class type - hours/week</t>
  </si>
  <si>
    <t>Semester</t>
  </si>
  <si>
    <t>Lec</t>
  </si>
  <si>
    <t>Pra</t>
  </si>
  <si>
    <t>Lab</t>
  </si>
  <si>
    <t>Cons</t>
  </si>
  <si>
    <t>Course name</t>
  </si>
  <si>
    <t>Code</t>
  </si>
  <si>
    <t>total contact hours</t>
  </si>
  <si>
    <t>total credits</t>
  </si>
  <si>
    <t>Fundamentals</t>
  </si>
  <si>
    <t>Common courses</t>
  </si>
  <si>
    <t>Selection of optional courses in the subject field (Up  to 12 credits to be obtained. The list is not exhaustive: any course with code "csss…" is admissible.)</t>
  </si>
  <si>
    <t>The constellations: their history and landmark objects</t>
  </si>
  <si>
    <t>Optional courses in any field</t>
  </si>
  <si>
    <t>MSc thesis work</t>
  </si>
  <si>
    <t>3g</t>
  </si>
  <si>
    <t>Co</t>
  </si>
  <si>
    <t>Pr</t>
  </si>
  <si>
    <t>Class types</t>
  </si>
  <si>
    <t>Cr = credits</t>
  </si>
  <si>
    <t>Eval. = evaluation</t>
  </si>
  <si>
    <t>Lec = lecture</t>
  </si>
  <si>
    <t>Co = colloquium (exam)</t>
  </si>
  <si>
    <t>Pra = practical class</t>
  </si>
  <si>
    <t>CCo =  C type colloquium</t>
  </si>
  <si>
    <t>Lab = laboratory exercise</t>
  </si>
  <si>
    <t>Pr = practical class mark</t>
  </si>
  <si>
    <t>Con = consultation</t>
  </si>
  <si>
    <t>3g = 3-grade</t>
  </si>
  <si>
    <t>2g = 2-grade</t>
  </si>
  <si>
    <t>total colloquium</t>
  </si>
  <si>
    <t>Programme coordinator: Dr. Petrovay Kristóf</t>
  </si>
  <si>
    <t>Astronomy MSc curriculum (valid from September 2018)</t>
  </si>
  <si>
    <t>2g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</si>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</sst>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;;;@"/>
  </numFmts>
  <fonts count="12" x14ac:knownFonts="1">
    <font>
      <sz val="10"/>
      <name val="Arial"/>
      <family val="2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25"/>
      <name val="Arial"/>
      <family val="2"/>
      <charset val="238"/>
    </font>
    <font>
      <b/>
      <sz val="10"/>
      <color indexed="54"/>
      <name val="Arial"/>
      <family val="2"/>
      <charset val="238"/>
    </font>
    <font>
      <b/>
      <sz val="10"/>
      <color indexed="53"/>
      <name val="Arial"/>
      <family val="2"/>
      <charset val="238"/>
    </font>
    <font>
      <sz val="10"/>
      <color indexed="8"/>
      <name val="Arial"/>
      <family val="2"/>
      <charset val="1"/>
    </font>
    <font>
      <b/>
      <sz val="10"/>
      <color indexed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22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0" borderId="4" xfId="2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166" fontId="7" fillId="4" borderId="1" xfId="0" applyNumberFormat="1" applyFont="1" applyFill="1" applyBorder="1" applyAlignment="1">
      <alignment horizontal="center" vertical="center"/>
    </xf>
    <xf numFmtId="166" fontId="7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66" fontId="8" fillId="4" borderId="1" xfId="0" applyNumberFormat="1" applyFont="1" applyFill="1" applyBorder="1" applyAlignment="1">
      <alignment horizontal="center" vertical="center"/>
    </xf>
    <xf numFmtId="166" fontId="8" fillId="4" borderId="2" xfId="0" applyNumberFormat="1" applyFont="1" applyFill="1" applyBorder="1" applyAlignment="1">
      <alignment horizontal="center" vertical="center"/>
    </xf>
    <xf numFmtId="166" fontId="9" fillId="4" borderId="1" xfId="0" applyNumberFormat="1" applyFont="1" applyFill="1" applyBorder="1" applyAlignment="1">
      <alignment horizontal="center" vertical="center"/>
    </xf>
    <xf numFmtId="166" fontId="9" fillId="4" borderId="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0" fillId="0" borderId="0" xfId="0" applyFont="1"/>
    <xf numFmtId="0" fontId="1" fillId="0" borderId="6" xfId="0" applyFont="1" applyBorder="1" applyAlignment="1">
      <alignment horizontal="left" vertical="center" wrapText="1"/>
    </xf>
    <xf numFmtId="0" fontId="6" fillId="0" borderId="0" xfId="1"/>
    <xf numFmtId="0" fontId="5" fillId="2" borderId="3" xfId="2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vertical="center" wrapText="1"/>
    </xf>
    <xf numFmtId="0" fontId="1" fillId="0" borderId="3" xfId="2" applyFont="1" applyBorder="1" applyAlignment="1">
      <alignment vertical="center"/>
    </xf>
    <xf numFmtId="0" fontId="1" fillId="0" borderId="3" xfId="2" applyFont="1" applyBorder="1" applyAlignment="1">
      <alignment horizontal="left" vertical="center"/>
    </xf>
    <xf numFmtId="0" fontId="1" fillId="0" borderId="3" xfId="2" applyFont="1" applyBorder="1" applyAlignment="1">
      <alignment vertical="center" wrapText="1"/>
    </xf>
    <xf numFmtId="0" fontId="10" fillId="0" borderId="3" xfId="2" applyFont="1" applyBorder="1" applyAlignment="1">
      <alignment wrapText="1"/>
    </xf>
    <xf numFmtId="0" fontId="1" fillId="3" borderId="3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9" fillId="0" borderId="17" xfId="0" applyFont="1" applyBorder="1" applyAlignment="1"/>
    <xf numFmtId="0" fontId="1" fillId="0" borderId="17" xfId="0" applyFont="1" applyBorder="1" applyAlignment="1">
      <alignment horizontal="center"/>
    </xf>
    <xf numFmtId="0" fontId="11" fillId="0" borderId="17" xfId="0" applyFont="1" applyBorder="1" applyAlignment="1"/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left"/>
    </xf>
    <xf numFmtId="0" fontId="1" fillId="0" borderId="17" xfId="0" applyFont="1" applyBorder="1" applyAlignment="1"/>
    <xf numFmtId="0" fontId="9" fillId="0" borderId="17" xfId="0" applyFont="1" applyBorder="1" applyAlignment="1">
      <alignment horizontal="left"/>
    </xf>
    <xf numFmtId="0" fontId="1" fillId="0" borderId="17" xfId="0" applyFont="1" applyBorder="1"/>
    <xf numFmtId="0" fontId="1" fillId="0" borderId="0" xfId="0" applyFont="1" applyFill="1"/>
    <xf numFmtId="166" fontId="9" fillId="4" borderId="9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66" fontId="7" fillId="4" borderId="9" xfId="0" applyNumberFormat="1" applyFont="1" applyFill="1" applyBorder="1" applyAlignment="1">
      <alignment horizontal="center" vertical="center"/>
    </xf>
    <xf numFmtId="166" fontId="8" fillId="4" borderId="9" xfId="0" applyNumberFormat="1" applyFont="1" applyFill="1" applyBorder="1" applyAlignment="1">
      <alignment horizontal="center" vertical="center"/>
    </xf>
    <xf numFmtId="0" fontId="9" fillId="4" borderId="3" xfId="2" applyFont="1" applyFill="1" applyBorder="1" applyAlignment="1">
      <alignment horizontal="right" vertical="center"/>
    </xf>
    <xf numFmtId="166" fontId="9" fillId="4" borderId="3" xfId="0" applyNumberFormat="1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right" vertical="center"/>
    </xf>
    <xf numFmtId="166" fontId="7" fillId="4" borderId="3" xfId="0" applyNumberFormat="1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right" vertical="center"/>
    </xf>
    <xf numFmtId="166" fontId="8" fillId="4" borderId="3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9" fillId="4" borderId="11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center" vertical="center" wrapText="1"/>
    </xf>
    <xf numFmtId="0" fontId="7" fillId="4" borderId="14" xfId="2" applyFont="1" applyFill="1" applyBorder="1" applyAlignment="1">
      <alignment horizontal="center" vertical="center" wrapText="1"/>
    </xf>
    <xf numFmtId="0" fontId="8" fillId="4" borderId="5" xfId="2" applyFont="1" applyFill="1" applyBorder="1" applyAlignment="1">
      <alignment horizontal="center" vertical="center" wrapText="1"/>
    </xf>
    <xf numFmtId="0" fontId="8" fillId="4" borderId="6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</cellXfs>
  <cellStyles count="3">
    <cellStyle name="Excel Built-in Excel Built-in Excel Built-in Normál 3" xfId="1" xr:uid="{72C6972C-0994-4478-AF42-1140898668FC}"/>
    <cellStyle name="Excel Built-in Excel Built-in Excel Built-in Normál_Közös" xfId="2" xr:uid="{25522E96-EC7B-48F2-B822-28FA759E635D}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C0504D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C3B1D-C354-4C59-9E1B-8651DEE93E84}">
  <dimension ref="A1:O109"/>
  <sheetViews>
    <sheetView tabSelected="1" workbookViewId="0">
      <selection activeCell="B34" sqref="B34"/>
    </sheetView>
  </sheetViews>
  <sheetFormatPr defaultColWidth="10.6640625" defaultRowHeight="13.2" x14ac:dyDescent="0.25"/>
  <cols>
    <col min="1" max="1" width="18.33203125" style="1" customWidth="1"/>
    <col min="2" max="2" width="59.33203125" style="2" customWidth="1"/>
    <col min="3" max="10" width="4.33203125" style="1" customWidth="1"/>
    <col min="11" max="11" width="5.33203125" style="1" customWidth="1"/>
    <col min="12" max="12" width="6.88671875" style="2" customWidth="1"/>
    <col min="13" max="13" width="23.6640625" style="3" customWidth="1"/>
    <col min="14" max="14" width="73.5546875" style="3" customWidth="1"/>
    <col min="15" max="15" width="35.88671875" style="2" customWidth="1"/>
    <col min="16" max="16384" width="10.6640625" style="2"/>
  </cols>
  <sheetData>
    <row r="1" spans="1:15" ht="22.8" x14ac:dyDescent="0.25">
      <c r="A1" s="60" t="s">
        <v>254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5" ht="21" customHeight="1" thickBot="1" x14ac:dyDescent="0.3">
      <c r="A2" s="58" t="s">
        <v>253</v>
      </c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8"/>
      <c r="N2" s="58"/>
    </row>
    <row r="3" spans="1:15" ht="30" customHeight="1" thickTop="1" thickBot="1" x14ac:dyDescent="0.35">
      <c r="A3" s="76" t="s">
        <v>228</v>
      </c>
      <c r="B3" s="77" t="s">
        <v>227</v>
      </c>
      <c r="C3" s="78" t="s">
        <v>222</v>
      </c>
      <c r="D3" s="78"/>
      <c r="E3" s="78"/>
      <c r="F3" s="78"/>
      <c r="G3" s="71" t="s">
        <v>221</v>
      </c>
      <c r="H3" s="71"/>
      <c r="I3" s="71"/>
      <c r="J3" s="71"/>
      <c r="K3" s="72" t="s">
        <v>220</v>
      </c>
      <c r="L3" s="73" t="s">
        <v>219</v>
      </c>
      <c r="M3" s="74" t="s">
        <v>218</v>
      </c>
      <c r="N3" s="74" t="s">
        <v>217</v>
      </c>
    </row>
    <row r="4" spans="1:15" ht="12.75" customHeight="1" thickTop="1" x14ac:dyDescent="0.25">
      <c r="A4" s="76"/>
      <c r="B4" s="77"/>
      <c r="C4" s="4">
        <v>1</v>
      </c>
      <c r="D4" s="5">
        <v>2</v>
      </c>
      <c r="E4" s="5">
        <v>3</v>
      </c>
      <c r="F4" s="5">
        <v>4</v>
      </c>
      <c r="G4" s="4" t="s">
        <v>223</v>
      </c>
      <c r="H4" s="5" t="s">
        <v>224</v>
      </c>
      <c r="I4" s="5" t="s">
        <v>225</v>
      </c>
      <c r="J4" s="5" t="s">
        <v>226</v>
      </c>
      <c r="K4" s="72"/>
      <c r="L4" s="73"/>
      <c r="M4" s="74"/>
      <c r="N4" s="75"/>
    </row>
    <row r="5" spans="1:15" x14ac:dyDescent="0.25">
      <c r="A5" s="63" t="s">
        <v>231</v>
      </c>
      <c r="B5" s="63"/>
      <c r="C5" s="64"/>
      <c r="D5" s="64"/>
      <c r="E5" s="64"/>
      <c r="F5" s="64"/>
      <c r="G5" s="65"/>
      <c r="H5" s="65"/>
      <c r="I5" s="65"/>
      <c r="J5" s="65"/>
      <c r="K5" s="65"/>
      <c r="L5" s="65"/>
      <c r="M5" s="6"/>
      <c r="N5" s="6"/>
    </row>
    <row r="6" spans="1:15" x14ac:dyDescent="0.25">
      <c r="A6" s="7" t="s">
        <v>0</v>
      </c>
      <c r="B6" s="29" t="s">
        <v>195</v>
      </c>
      <c r="C6" s="9" t="s">
        <v>2</v>
      </c>
      <c r="D6" s="10"/>
      <c r="E6" s="10"/>
      <c r="F6" s="10"/>
      <c r="G6" s="11">
        <v>2</v>
      </c>
      <c r="H6" s="12"/>
      <c r="I6" s="12"/>
      <c r="J6" s="13"/>
      <c r="K6" s="14">
        <v>3</v>
      </c>
      <c r="L6" s="36" t="s">
        <v>238</v>
      </c>
      <c r="M6" s="15" t="s">
        <v>3</v>
      </c>
      <c r="N6" s="31" t="s">
        <v>1</v>
      </c>
    </row>
    <row r="7" spans="1:15" x14ac:dyDescent="0.25">
      <c r="A7" s="7" t="s">
        <v>4</v>
      </c>
      <c r="B7" s="29" t="s">
        <v>7</v>
      </c>
      <c r="C7" s="9" t="s">
        <v>2</v>
      </c>
      <c r="D7" s="10"/>
      <c r="E7" s="10"/>
      <c r="F7" s="10"/>
      <c r="G7" s="11">
        <v>3</v>
      </c>
      <c r="H7" s="12"/>
      <c r="I7" s="12"/>
      <c r="J7" s="13"/>
      <c r="K7" s="14">
        <v>5</v>
      </c>
      <c r="L7" s="36" t="s">
        <v>238</v>
      </c>
      <c r="M7" s="15" t="s">
        <v>6</v>
      </c>
      <c r="N7" s="31" t="s">
        <v>5</v>
      </c>
    </row>
    <row r="8" spans="1:15" x14ac:dyDescent="0.25">
      <c r="A8" s="7" t="s">
        <v>8</v>
      </c>
      <c r="B8" s="29" t="s">
        <v>11</v>
      </c>
      <c r="C8" s="9" t="s">
        <v>2</v>
      </c>
      <c r="D8" s="10"/>
      <c r="E8" s="10"/>
      <c r="F8" s="10"/>
      <c r="G8" s="11"/>
      <c r="H8" s="12">
        <v>2</v>
      </c>
      <c r="I8" s="12"/>
      <c r="J8" s="13"/>
      <c r="K8" s="14">
        <v>3</v>
      </c>
      <c r="L8" s="36" t="s">
        <v>239</v>
      </c>
      <c r="M8" s="15" t="s">
        <v>10</v>
      </c>
      <c r="N8" s="31" t="s">
        <v>9</v>
      </c>
    </row>
    <row r="9" spans="1:15" x14ac:dyDescent="0.25">
      <c r="A9" s="54" t="s">
        <v>229</v>
      </c>
      <c r="B9" s="54"/>
      <c r="C9" s="16">
        <f>SUMIF(C6:C8,"=x",$G6:$G8)+SUMIF(C6:C8,"=x",$H6:$H8)+SUMIF(C6:C8,"=x",$I6:$I8)</f>
        <v>7</v>
      </c>
      <c r="D9" s="17">
        <f>SUMIF(D6:D8,"=x",$G6:$G8)+SUMIF(D6:D8,"=x",$H6:$H8)+SUMIF(D6:D8,"=x",$I6:$I8)</f>
        <v>0</v>
      </c>
      <c r="E9" s="17">
        <f>SUMIF(E6:E8,"=x",$G6:$G8)+SUMIF(E6:E8,"=x",$H6:$H8)+SUMIF(E6:E8,"=x",$I6:$I8)</f>
        <v>0</v>
      </c>
      <c r="F9" s="50">
        <f>SUMIF(F6:F8,"=x",$G6:$G8)+SUMIF(F6:F8,"=x",$H6:$H8)+SUMIF(F6:F8,"=x",$I6:$I8)</f>
        <v>0</v>
      </c>
      <c r="G9" s="55">
        <f>SUM(C9:F9)</f>
        <v>7</v>
      </c>
      <c r="H9" s="55"/>
      <c r="I9" s="55"/>
      <c r="J9" s="55"/>
      <c r="K9" s="55"/>
      <c r="L9" s="55"/>
      <c r="M9" s="18"/>
      <c r="N9" s="18"/>
    </row>
    <row r="10" spans="1:15" x14ac:dyDescent="0.25">
      <c r="A10" s="56" t="s">
        <v>230</v>
      </c>
      <c r="B10" s="56"/>
      <c r="C10" s="19">
        <f>SUMIF(C6:C8,"=x",$K6:$K8)</f>
        <v>11</v>
      </c>
      <c r="D10" s="20">
        <f>SUMIF(D6:D8,"=x",$K6:$K8)</f>
        <v>0</v>
      </c>
      <c r="E10" s="20">
        <f>SUMIF(E6:E8,"=x",$K6:$K8)</f>
        <v>0</v>
      </c>
      <c r="F10" s="51">
        <f>SUMIF(F6:F8,"=x",$K6:$K8)</f>
        <v>0</v>
      </c>
      <c r="G10" s="57">
        <f>SUM(C10:F10)</f>
        <v>11</v>
      </c>
      <c r="H10" s="57"/>
      <c r="I10" s="57"/>
      <c r="J10" s="57"/>
      <c r="K10" s="57"/>
      <c r="L10" s="57"/>
      <c r="M10" s="18"/>
      <c r="N10" s="18"/>
    </row>
    <row r="11" spans="1:15" x14ac:dyDescent="0.25">
      <c r="A11" s="52" t="s">
        <v>252</v>
      </c>
      <c r="B11" s="52"/>
      <c r="C11" s="21">
        <f>SUMPRODUCT(--(C6:C7="x"),--($L6:$L7="Co"))</f>
        <v>2</v>
      </c>
      <c r="D11" s="22">
        <f>SUMPRODUCT(--(D6:D7="x"),--($L6:$L7="Co"))</f>
        <v>0</v>
      </c>
      <c r="E11" s="22">
        <f>SUMPRODUCT(--(E6:E7="x"),--($L6:$L7="Co"))</f>
        <v>0</v>
      </c>
      <c r="F11" s="48">
        <f>SUMPRODUCT(--(F6:F7="x"),--($L6:$L7="Co"))</f>
        <v>0</v>
      </c>
      <c r="G11" s="53">
        <f>SUM(C11:F11)</f>
        <v>2</v>
      </c>
      <c r="H11" s="53"/>
      <c r="I11" s="53"/>
      <c r="J11" s="53"/>
      <c r="K11" s="53"/>
      <c r="L11" s="53"/>
      <c r="M11" s="18"/>
      <c r="N11" s="18"/>
      <c r="O11" s="47"/>
    </row>
    <row r="12" spans="1:15" x14ac:dyDescent="0.25">
      <c r="A12" s="63" t="s">
        <v>232</v>
      </c>
      <c r="B12" s="63"/>
      <c r="C12" s="64"/>
      <c r="D12" s="64"/>
      <c r="E12" s="64"/>
      <c r="F12" s="64"/>
      <c r="G12" s="65"/>
      <c r="H12" s="65"/>
      <c r="I12" s="65"/>
      <c r="J12" s="65"/>
      <c r="K12" s="65"/>
      <c r="L12" s="65"/>
      <c r="M12" s="6"/>
      <c r="N12" s="6"/>
    </row>
    <row r="13" spans="1:15" x14ac:dyDescent="0.25">
      <c r="A13" s="7" t="s">
        <v>12</v>
      </c>
      <c r="B13" s="30" t="s">
        <v>196</v>
      </c>
      <c r="C13" s="9"/>
      <c r="D13" s="10" t="s">
        <v>2</v>
      </c>
      <c r="E13" s="10"/>
      <c r="F13" s="10"/>
      <c r="G13" s="11"/>
      <c r="H13" s="12">
        <v>3</v>
      </c>
      <c r="I13" s="12"/>
      <c r="J13" s="13"/>
      <c r="K13" s="14">
        <v>4</v>
      </c>
      <c r="L13" s="36" t="s">
        <v>239</v>
      </c>
      <c r="M13" s="15" t="s">
        <v>14</v>
      </c>
      <c r="N13" s="31" t="s">
        <v>13</v>
      </c>
    </row>
    <row r="14" spans="1:15" x14ac:dyDescent="0.25">
      <c r="A14" s="7" t="s">
        <v>15</v>
      </c>
      <c r="B14" s="30" t="s">
        <v>197</v>
      </c>
      <c r="C14" s="9" t="s">
        <v>2</v>
      </c>
      <c r="D14" s="10"/>
      <c r="E14" s="10"/>
      <c r="F14" s="10"/>
      <c r="G14" s="11"/>
      <c r="H14" s="12">
        <v>2</v>
      </c>
      <c r="I14" s="12"/>
      <c r="J14" s="13"/>
      <c r="K14" s="14">
        <v>3</v>
      </c>
      <c r="L14" s="36" t="s">
        <v>239</v>
      </c>
      <c r="M14" s="23" t="s">
        <v>17</v>
      </c>
      <c r="N14" s="31" t="s">
        <v>16</v>
      </c>
    </row>
    <row r="15" spans="1:15" x14ac:dyDescent="0.25">
      <c r="A15" s="7" t="s">
        <v>18</v>
      </c>
      <c r="B15" s="30" t="s">
        <v>198</v>
      </c>
      <c r="C15" s="9"/>
      <c r="D15" s="10" t="s">
        <v>2</v>
      </c>
      <c r="E15" s="10"/>
      <c r="F15" s="10"/>
      <c r="G15" s="11"/>
      <c r="H15" s="12">
        <v>2</v>
      </c>
      <c r="I15" s="12"/>
      <c r="J15" s="13"/>
      <c r="K15" s="14">
        <v>3</v>
      </c>
      <c r="L15" s="36" t="s">
        <v>239</v>
      </c>
      <c r="M15" s="15" t="s">
        <v>17</v>
      </c>
      <c r="N15" s="31" t="s">
        <v>19</v>
      </c>
    </row>
    <row r="16" spans="1:15" x14ac:dyDescent="0.25">
      <c r="A16" s="7" t="s">
        <v>20</v>
      </c>
      <c r="B16" s="30" t="s">
        <v>199</v>
      </c>
      <c r="C16" s="9" t="s">
        <v>2</v>
      </c>
      <c r="D16" s="10"/>
      <c r="E16" s="10"/>
      <c r="F16" s="10"/>
      <c r="G16" s="11"/>
      <c r="H16" s="12">
        <v>2</v>
      </c>
      <c r="I16" s="12"/>
      <c r="J16" s="13"/>
      <c r="K16" s="14">
        <v>3</v>
      </c>
      <c r="L16" s="36" t="s">
        <v>239</v>
      </c>
      <c r="M16" s="15" t="s">
        <v>10</v>
      </c>
      <c r="N16" s="31" t="s">
        <v>21</v>
      </c>
    </row>
    <row r="17" spans="1:14" x14ac:dyDescent="0.25">
      <c r="A17" s="7" t="s">
        <v>22</v>
      </c>
      <c r="B17" s="30" t="s">
        <v>200</v>
      </c>
      <c r="C17" s="9"/>
      <c r="D17" s="10" t="s">
        <v>2</v>
      </c>
      <c r="E17" s="10"/>
      <c r="F17" s="10"/>
      <c r="G17" s="11"/>
      <c r="H17" s="12">
        <v>2</v>
      </c>
      <c r="I17" s="12"/>
      <c r="J17" s="13"/>
      <c r="K17" s="14">
        <v>3</v>
      </c>
      <c r="L17" s="36" t="s">
        <v>239</v>
      </c>
      <c r="M17" s="15" t="s">
        <v>10</v>
      </c>
      <c r="N17" s="31" t="s">
        <v>23</v>
      </c>
    </row>
    <row r="18" spans="1:14" x14ac:dyDescent="0.25">
      <c r="A18" s="7" t="s">
        <v>24</v>
      </c>
      <c r="B18" s="30" t="s">
        <v>201</v>
      </c>
      <c r="C18" s="9"/>
      <c r="D18" s="10"/>
      <c r="E18" s="10" t="s">
        <v>2</v>
      </c>
      <c r="F18" s="10"/>
      <c r="G18" s="11"/>
      <c r="H18" s="12">
        <v>2</v>
      </c>
      <c r="I18" s="12"/>
      <c r="J18" s="13"/>
      <c r="K18" s="14">
        <v>3</v>
      </c>
      <c r="L18" s="36" t="s">
        <v>239</v>
      </c>
      <c r="M18" s="15" t="s">
        <v>26</v>
      </c>
      <c r="N18" s="31" t="s">
        <v>25</v>
      </c>
    </row>
    <row r="19" spans="1:14" x14ac:dyDescent="0.25">
      <c r="A19" s="7" t="s">
        <v>27</v>
      </c>
      <c r="B19" s="30" t="s">
        <v>202</v>
      </c>
      <c r="C19" s="9"/>
      <c r="D19" s="10"/>
      <c r="E19" s="10"/>
      <c r="F19" s="10" t="s">
        <v>2</v>
      </c>
      <c r="G19" s="11"/>
      <c r="H19" s="12">
        <v>2</v>
      </c>
      <c r="I19" s="12"/>
      <c r="J19" s="13"/>
      <c r="K19" s="14">
        <v>3</v>
      </c>
      <c r="L19" s="36" t="s">
        <v>239</v>
      </c>
      <c r="M19" s="15" t="s">
        <v>26</v>
      </c>
      <c r="N19" s="31" t="s">
        <v>28</v>
      </c>
    </row>
    <row r="20" spans="1:14" x14ac:dyDescent="0.25">
      <c r="A20" s="7" t="s">
        <v>29</v>
      </c>
      <c r="B20" s="30" t="s">
        <v>203</v>
      </c>
      <c r="C20" s="9"/>
      <c r="D20" s="10"/>
      <c r="E20" s="10" t="s">
        <v>2</v>
      </c>
      <c r="F20" s="10"/>
      <c r="G20" s="11"/>
      <c r="H20" s="12"/>
      <c r="I20" s="12"/>
      <c r="J20" s="13"/>
      <c r="K20" s="14">
        <v>0</v>
      </c>
      <c r="L20" s="49" t="s">
        <v>255</v>
      </c>
      <c r="M20" s="15" t="s">
        <v>10</v>
      </c>
      <c r="N20" s="31" t="s">
        <v>30</v>
      </c>
    </row>
    <row r="21" spans="1:14" x14ac:dyDescent="0.25">
      <c r="A21" s="7" t="s">
        <v>31</v>
      </c>
      <c r="B21" s="29" t="s">
        <v>33</v>
      </c>
      <c r="C21" s="9" t="s">
        <v>2</v>
      </c>
      <c r="D21" s="10"/>
      <c r="E21" s="10"/>
      <c r="F21" s="10"/>
      <c r="G21" s="11">
        <v>3</v>
      </c>
      <c r="H21" s="12"/>
      <c r="I21" s="12"/>
      <c r="J21" s="13"/>
      <c r="K21" s="14">
        <v>3</v>
      </c>
      <c r="L21" s="36" t="s">
        <v>238</v>
      </c>
      <c r="M21" s="15" t="s">
        <v>3</v>
      </c>
      <c r="N21" s="31" t="s">
        <v>32</v>
      </c>
    </row>
    <row r="22" spans="1:14" x14ac:dyDescent="0.25">
      <c r="A22" s="7" t="s">
        <v>34</v>
      </c>
      <c r="B22" s="29" t="s">
        <v>36</v>
      </c>
      <c r="C22" s="9"/>
      <c r="D22" s="10" t="s">
        <v>2</v>
      </c>
      <c r="E22" s="10"/>
      <c r="F22" s="10"/>
      <c r="G22" s="11">
        <v>3</v>
      </c>
      <c r="H22" s="12"/>
      <c r="I22" s="12"/>
      <c r="J22" s="13"/>
      <c r="K22" s="14">
        <v>3</v>
      </c>
      <c r="L22" s="36" t="s">
        <v>238</v>
      </c>
      <c r="M22" s="15" t="s">
        <v>3</v>
      </c>
      <c r="N22" s="31" t="s">
        <v>35</v>
      </c>
    </row>
    <row r="23" spans="1:14" x14ac:dyDescent="0.25">
      <c r="A23" s="7" t="s">
        <v>37</v>
      </c>
      <c r="B23" s="29" t="s">
        <v>39</v>
      </c>
      <c r="C23" s="9" t="s">
        <v>2</v>
      </c>
      <c r="D23" s="10"/>
      <c r="E23" s="10"/>
      <c r="F23" s="10"/>
      <c r="G23" s="11">
        <v>2</v>
      </c>
      <c r="H23" s="12"/>
      <c r="I23" s="12"/>
      <c r="J23" s="13"/>
      <c r="K23" s="14">
        <v>3</v>
      </c>
      <c r="L23" s="36" t="s">
        <v>238</v>
      </c>
      <c r="M23" s="15" t="s">
        <v>10</v>
      </c>
      <c r="N23" s="31" t="s">
        <v>38</v>
      </c>
    </row>
    <row r="24" spans="1:14" x14ac:dyDescent="0.25">
      <c r="A24" s="7" t="s">
        <v>40</v>
      </c>
      <c r="B24" s="29" t="s">
        <v>39</v>
      </c>
      <c r="C24" s="9" t="s">
        <v>2</v>
      </c>
      <c r="D24" s="10"/>
      <c r="E24" s="10"/>
      <c r="F24" s="10"/>
      <c r="G24" s="11"/>
      <c r="H24" s="12">
        <v>1</v>
      </c>
      <c r="I24" s="12"/>
      <c r="J24" s="13"/>
      <c r="K24" s="14">
        <v>2</v>
      </c>
      <c r="L24" s="36" t="s">
        <v>239</v>
      </c>
      <c r="M24" s="15" t="s">
        <v>10</v>
      </c>
      <c r="N24" s="31" t="s">
        <v>38</v>
      </c>
    </row>
    <row r="25" spans="1:14" x14ac:dyDescent="0.25">
      <c r="A25" s="7" t="s">
        <v>41</v>
      </c>
      <c r="B25" s="29" t="s">
        <v>43</v>
      </c>
      <c r="C25" s="9"/>
      <c r="D25" s="10" t="s">
        <v>2</v>
      </c>
      <c r="E25" s="10"/>
      <c r="F25" s="10"/>
      <c r="G25" s="11">
        <v>2</v>
      </c>
      <c r="H25" s="12"/>
      <c r="I25" s="12"/>
      <c r="J25" s="13"/>
      <c r="K25" s="14">
        <v>3</v>
      </c>
      <c r="L25" s="36" t="s">
        <v>238</v>
      </c>
      <c r="M25" s="15" t="s">
        <v>10</v>
      </c>
      <c r="N25" s="31" t="s">
        <v>42</v>
      </c>
    </row>
    <row r="26" spans="1:14" x14ac:dyDescent="0.25">
      <c r="A26" s="7" t="s">
        <v>44</v>
      </c>
      <c r="B26" s="29" t="s">
        <v>46</v>
      </c>
      <c r="C26" s="9"/>
      <c r="D26" s="10"/>
      <c r="E26" s="10" t="s">
        <v>2</v>
      </c>
      <c r="F26" s="10"/>
      <c r="G26" s="11">
        <v>2</v>
      </c>
      <c r="H26" s="12"/>
      <c r="I26" s="12"/>
      <c r="J26" s="13"/>
      <c r="K26" s="14">
        <v>3</v>
      </c>
      <c r="L26" s="36" t="s">
        <v>238</v>
      </c>
      <c r="M26" s="15" t="s">
        <v>3</v>
      </c>
      <c r="N26" s="31" t="s">
        <v>45</v>
      </c>
    </row>
    <row r="27" spans="1:14" x14ac:dyDescent="0.25">
      <c r="A27" s="7" t="s">
        <v>47</v>
      </c>
      <c r="B27" s="29" t="s">
        <v>49</v>
      </c>
      <c r="C27" s="9"/>
      <c r="D27" s="10"/>
      <c r="E27" s="10"/>
      <c r="F27" s="10" t="s">
        <v>2</v>
      </c>
      <c r="G27" s="11">
        <v>2</v>
      </c>
      <c r="H27" s="12"/>
      <c r="I27" s="12"/>
      <c r="J27" s="13"/>
      <c r="K27" s="14">
        <v>3</v>
      </c>
      <c r="L27" s="36" t="s">
        <v>238</v>
      </c>
      <c r="M27" s="15" t="s">
        <v>17</v>
      </c>
      <c r="N27" s="31" t="s">
        <v>48</v>
      </c>
    </row>
    <row r="28" spans="1:14" x14ac:dyDescent="0.25">
      <c r="A28" s="7" t="s">
        <v>50</v>
      </c>
      <c r="B28" s="29" t="s">
        <v>52</v>
      </c>
      <c r="C28" s="9" t="s">
        <v>2</v>
      </c>
      <c r="D28" s="10"/>
      <c r="E28" s="10"/>
      <c r="F28" s="10"/>
      <c r="G28" s="11">
        <v>2</v>
      </c>
      <c r="H28" s="12"/>
      <c r="I28" s="12"/>
      <c r="J28" s="13"/>
      <c r="K28" s="14">
        <v>2</v>
      </c>
      <c r="L28" s="36" t="s">
        <v>238</v>
      </c>
      <c r="M28" s="15" t="s">
        <v>26</v>
      </c>
      <c r="N28" s="32" t="s">
        <v>51</v>
      </c>
    </row>
    <row r="29" spans="1:14" x14ac:dyDescent="0.25">
      <c r="A29" s="24" t="s">
        <v>53</v>
      </c>
      <c r="B29" s="29" t="s">
        <v>55</v>
      </c>
      <c r="C29" s="9"/>
      <c r="D29" s="10" t="s">
        <v>2</v>
      </c>
      <c r="E29" s="10"/>
      <c r="F29" s="10"/>
      <c r="G29" s="11">
        <v>2</v>
      </c>
      <c r="H29" s="12"/>
      <c r="I29" s="12"/>
      <c r="J29" s="13"/>
      <c r="K29" s="14">
        <v>2</v>
      </c>
      <c r="L29" s="36" t="s">
        <v>238</v>
      </c>
      <c r="M29" s="15" t="s">
        <v>26</v>
      </c>
      <c r="N29" s="31" t="s">
        <v>54</v>
      </c>
    </row>
    <row r="30" spans="1:14" x14ac:dyDescent="0.25">
      <c r="A30" s="7" t="s">
        <v>56</v>
      </c>
      <c r="B30" s="29" t="s">
        <v>58</v>
      </c>
      <c r="C30" s="9"/>
      <c r="D30" s="10"/>
      <c r="E30" s="10" t="s">
        <v>2</v>
      </c>
      <c r="F30" s="10"/>
      <c r="G30" s="11">
        <v>4</v>
      </c>
      <c r="H30" s="12"/>
      <c r="I30" s="12"/>
      <c r="J30" s="13"/>
      <c r="K30" s="14">
        <v>5</v>
      </c>
      <c r="L30" s="36" t="s">
        <v>238</v>
      </c>
      <c r="M30" s="15" t="s">
        <v>26</v>
      </c>
      <c r="N30" s="31" t="s">
        <v>57</v>
      </c>
    </row>
    <row r="31" spans="1:14" x14ac:dyDescent="0.25">
      <c r="A31" s="7" t="s">
        <v>59</v>
      </c>
      <c r="B31" s="29" t="s">
        <v>61</v>
      </c>
      <c r="C31" s="9" t="s">
        <v>2</v>
      </c>
      <c r="D31" s="10"/>
      <c r="E31" s="10"/>
      <c r="F31" s="10"/>
      <c r="G31" s="11">
        <v>2</v>
      </c>
      <c r="H31" s="12"/>
      <c r="I31" s="12"/>
      <c r="J31" s="13"/>
      <c r="K31" s="14">
        <v>2</v>
      </c>
      <c r="L31" s="36" t="s">
        <v>238</v>
      </c>
      <c r="M31" s="15" t="s">
        <v>17</v>
      </c>
      <c r="N31" s="31" t="s">
        <v>60</v>
      </c>
    </row>
    <row r="32" spans="1:14" x14ac:dyDescent="0.25">
      <c r="A32" s="7" t="s">
        <v>62</v>
      </c>
      <c r="B32" s="29" t="s">
        <v>64</v>
      </c>
      <c r="C32" s="9"/>
      <c r="D32" s="10" t="s">
        <v>2</v>
      </c>
      <c r="E32" s="10"/>
      <c r="F32" s="10"/>
      <c r="G32" s="11">
        <v>2</v>
      </c>
      <c r="H32" s="12"/>
      <c r="I32" s="12"/>
      <c r="J32" s="13"/>
      <c r="K32" s="14">
        <v>2</v>
      </c>
      <c r="L32" s="36" t="s">
        <v>238</v>
      </c>
      <c r="M32" s="15" t="s">
        <v>17</v>
      </c>
      <c r="N32" s="31" t="s">
        <v>63</v>
      </c>
    </row>
    <row r="33" spans="1:15" x14ac:dyDescent="0.25">
      <c r="A33" s="7" t="s">
        <v>65</v>
      </c>
      <c r="B33" s="29" t="s">
        <v>67</v>
      </c>
      <c r="C33" s="9"/>
      <c r="D33" s="10"/>
      <c r="E33" s="10" t="s">
        <v>2</v>
      </c>
      <c r="F33" s="10"/>
      <c r="G33" s="11">
        <v>2</v>
      </c>
      <c r="H33" s="12"/>
      <c r="I33" s="12"/>
      <c r="J33" s="13"/>
      <c r="K33" s="14">
        <v>2</v>
      </c>
      <c r="L33" s="36" t="s">
        <v>238</v>
      </c>
      <c r="M33" s="15" t="s">
        <v>17</v>
      </c>
      <c r="N33" s="31" t="s">
        <v>66</v>
      </c>
    </row>
    <row r="34" spans="1:15" x14ac:dyDescent="0.25">
      <c r="A34" s="7" t="s">
        <v>68</v>
      </c>
      <c r="B34" s="29" t="s">
        <v>70</v>
      </c>
      <c r="C34" s="9"/>
      <c r="D34" s="10"/>
      <c r="E34" s="10"/>
      <c r="F34" s="10" t="s">
        <v>2</v>
      </c>
      <c r="G34" s="11">
        <v>2</v>
      </c>
      <c r="H34" s="12"/>
      <c r="I34" s="12"/>
      <c r="J34" s="13"/>
      <c r="K34" s="14">
        <v>2</v>
      </c>
      <c r="L34" s="36" t="s">
        <v>238</v>
      </c>
      <c r="M34" s="15" t="s">
        <v>17</v>
      </c>
      <c r="N34" s="31" t="s">
        <v>69</v>
      </c>
    </row>
    <row r="35" spans="1:15" x14ac:dyDescent="0.25">
      <c r="A35" s="7" t="s">
        <v>71</v>
      </c>
      <c r="B35" s="29" t="s">
        <v>73</v>
      </c>
      <c r="C35" s="9"/>
      <c r="D35" s="10"/>
      <c r="E35" s="10"/>
      <c r="F35" s="10" t="s">
        <v>2</v>
      </c>
      <c r="G35" s="11">
        <v>2</v>
      </c>
      <c r="H35" s="12"/>
      <c r="I35" s="12"/>
      <c r="J35" s="13"/>
      <c r="K35" s="14">
        <v>2</v>
      </c>
      <c r="L35" s="36" t="s">
        <v>238</v>
      </c>
      <c r="M35" s="15" t="s">
        <v>26</v>
      </c>
      <c r="N35" s="31" t="s">
        <v>72</v>
      </c>
    </row>
    <row r="36" spans="1:15" x14ac:dyDescent="0.25">
      <c r="A36" s="54" t="s">
        <v>229</v>
      </c>
      <c r="B36" s="54"/>
      <c r="C36" s="16">
        <f>SUMIF(C13:C35,"=x",$G13:$G35)+SUMIF(C13:C35,"=x",$H13:$H35)+SUMIF(C13:C35,"=x",$I13:$I35)</f>
        <v>14</v>
      </c>
      <c r="D36" s="17">
        <f>SUMIF(D13:D35,"=x",$G13:$G35)+SUMIF(D13:D35,"=x",$H13:$H35)+SUMIF(D13:D35,"=x",$I13:$I35)</f>
        <v>16</v>
      </c>
      <c r="E36" s="17">
        <f>SUMIF(E13:E35,"=x",$G13:$G35)+SUMIF(E13:E35,"=x",$H13:$H35)+SUMIF(E13:E35,"=x",$I13:$I35)</f>
        <v>10</v>
      </c>
      <c r="F36" s="50">
        <f>SUMIF(F13:F35,"=x",$G13:$G35)+SUMIF(F13:F35,"=x",$H13:$H35)+SUMIF(F13:F35,"=x",$I13:$I35)</f>
        <v>8</v>
      </c>
      <c r="G36" s="55">
        <f>SUM(C36:F36)</f>
        <v>48</v>
      </c>
      <c r="H36" s="55"/>
      <c r="I36" s="55"/>
      <c r="J36" s="55"/>
      <c r="K36" s="55"/>
      <c r="L36" s="55"/>
      <c r="M36" s="18"/>
      <c r="N36" s="18"/>
    </row>
    <row r="37" spans="1:15" x14ac:dyDescent="0.25">
      <c r="A37" s="56" t="s">
        <v>230</v>
      </c>
      <c r="B37" s="56"/>
      <c r="C37" s="19">
        <f>SUMIF(C13:C35,"=x",$K13:$K35)</f>
        <v>18</v>
      </c>
      <c r="D37" s="20">
        <f>SUMIF(D13:D35,"=x",$K13:$K35)</f>
        <v>20</v>
      </c>
      <c r="E37" s="20">
        <f>SUMIF(E13:E35,"=x",$K13:$K35)</f>
        <v>13</v>
      </c>
      <c r="F37" s="51">
        <f>SUMIF(F13:F35,"=x",$K13:$K35)</f>
        <v>10</v>
      </c>
      <c r="G37" s="57">
        <f>SUM(C37:F37)</f>
        <v>61</v>
      </c>
      <c r="H37" s="57"/>
      <c r="I37" s="57"/>
      <c r="J37" s="57"/>
      <c r="K37" s="57"/>
      <c r="L37" s="57"/>
      <c r="M37" s="18"/>
      <c r="N37" s="18"/>
    </row>
    <row r="38" spans="1:15" x14ac:dyDescent="0.25">
      <c r="A38" s="52" t="s">
        <v>252</v>
      </c>
      <c r="B38" s="52"/>
      <c r="C38" s="21">
        <f>SUMPRODUCT(--(C13:C35="x"),--($L13:$L35="Co"))</f>
        <v>4</v>
      </c>
      <c r="D38" s="22">
        <f>SUMPRODUCT(--(D13:D35="x"),--($L13:$L35="Co"))</f>
        <v>4</v>
      </c>
      <c r="E38" s="22">
        <f>SUMPRODUCT(--(E13:E35="x"),--($L13:$L35="Co"))</f>
        <v>3</v>
      </c>
      <c r="F38" s="48">
        <f>SUMPRODUCT(--(F13:F35="x"),--($L13:$L35="Co"))</f>
        <v>3</v>
      </c>
      <c r="G38" s="53">
        <f>SUM(C38:F38)</f>
        <v>14</v>
      </c>
      <c r="H38" s="53"/>
      <c r="I38" s="53"/>
      <c r="J38" s="53"/>
      <c r="K38" s="53"/>
      <c r="L38" s="53"/>
      <c r="M38" s="18"/>
      <c r="N38" s="18"/>
      <c r="O38" s="47"/>
    </row>
    <row r="39" spans="1:15" ht="12.75" customHeight="1" x14ac:dyDescent="0.25">
      <c r="A39" s="70" t="s">
        <v>233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27"/>
    </row>
    <row r="40" spans="1:15" x14ac:dyDescent="0.25">
      <c r="A40" s="7" t="s">
        <v>74</v>
      </c>
      <c r="B40" s="29" t="s">
        <v>78</v>
      </c>
      <c r="C40" s="9" t="s">
        <v>76</v>
      </c>
      <c r="D40" s="10"/>
      <c r="E40" s="10"/>
      <c r="F40" s="10"/>
      <c r="G40" s="11">
        <v>2</v>
      </c>
      <c r="H40" s="12"/>
      <c r="I40" s="12"/>
      <c r="J40" s="13"/>
      <c r="K40" s="14">
        <v>2</v>
      </c>
      <c r="L40" s="36" t="s">
        <v>238</v>
      </c>
      <c r="M40" s="15" t="s">
        <v>77</v>
      </c>
      <c r="N40" s="31" t="s">
        <v>75</v>
      </c>
    </row>
    <row r="41" spans="1:15" x14ac:dyDescent="0.25">
      <c r="A41" s="7" t="s">
        <v>79</v>
      </c>
      <c r="B41" s="29" t="s">
        <v>81</v>
      </c>
      <c r="C41" s="9"/>
      <c r="D41" s="10" t="s">
        <v>76</v>
      </c>
      <c r="E41" s="10"/>
      <c r="F41" s="10"/>
      <c r="G41" s="11">
        <v>2</v>
      </c>
      <c r="H41" s="12"/>
      <c r="I41" s="12"/>
      <c r="J41" s="13"/>
      <c r="K41" s="14">
        <v>2</v>
      </c>
      <c r="L41" s="36" t="s">
        <v>238</v>
      </c>
      <c r="M41" s="15" t="s">
        <v>3</v>
      </c>
      <c r="N41" s="31" t="s">
        <v>80</v>
      </c>
    </row>
    <row r="42" spans="1:15" ht="12.75" customHeight="1" x14ac:dyDescent="0.25">
      <c r="A42" s="7" t="s">
        <v>82</v>
      </c>
      <c r="B42" s="29" t="s">
        <v>84</v>
      </c>
      <c r="C42" s="9"/>
      <c r="D42" s="10"/>
      <c r="E42" s="10" t="s">
        <v>76</v>
      </c>
      <c r="F42" s="10"/>
      <c r="G42" s="11">
        <v>2</v>
      </c>
      <c r="H42" s="12"/>
      <c r="I42" s="12"/>
      <c r="J42" s="13"/>
      <c r="K42" s="14">
        <v>2</v>
      </c>
      <c r="L42" s="36" t="s">
        <v>238</v>
      </c>
      <c r="M42" s="15" t="s">
        <v>3</v>
      </c>
      <c r="N42" s="33" t="s">
        <v>83</v>
      </c>
    </row>
    <row r="43" spans="1:15" ht="12.75" customHeight="1" x14ac:dyDescent="0.25">
      <c r="A43" s="7" t="s">
        <v>85</v>
      </c>
      <c r="B43" s="29" t="s">
        <v>87</v>
      </c>
      <c r="C43" s="9"/>
      <c r="D43" s="10" t="s">
        <v>76</v>
      </c>
      <c r="E43" s="10"/>
      <c r="F43" s="10"/>
      <c r="G43" s="11"/>
      <c r="H43" s="12">
        <v>2</v>
      </c>
      <c r="I43" s="12"/>
      <c r="J43" s="13"/>
      <c r="K43" s="14">
        <v>2</v>
      </c>
      <c r="L43" s="36" t="s">
        <v>239</v>
      </c>
      <c r="M43" s="15" t="s">
        <v>10</v>
      </c>
      <c r="N43" s="31" t="s">
        <v>86</v>
      </c>
    </row>
    <row r="44" spans="1:15" ht="12.75" customHeight="1" x14ac:dyDescent="0.25">
      <c r="A44" s="7" t="s">
        <v>88</v>
      </c>
      <c r="B44" s="29" t="s">
        <v>90</v>
      </c>
      <c r="C44" s="9"/>
      <c r="D44" s="10"/>
      <c r="E44" s="10" t="s">
        <v>76</v>
      </c>
      <c r="F44" s="10"/>
      <c r="G44" s="11"/>
      <c r="H44" s="12">
        <v>2</v>
      </c>
      <c r="I44" s="12"/>
      <c r="J44" s="13"/>
      <c r="K44" s="14">
        <v>2</v>
      </c>
      <c r="L44" s="36" t="s">
        <v>239</v>
      </c>
      <c r="M44" s="15" t="s">
        <v>10</v>
      </c>
      <c r="N44" s="31" t="s">
        <v>89</v>
      </c>
    </row>
    <row r="45" spans="1:15" ht="12.75" customHeight="1" x14ac:dyDescent="0.25">
      <c r="A45" s="7" t="s">
        <v>91</v>
      </c>
      <c r="B45" s="29" t="s">
        <v>204</v>
      </c>
      <c r="C45" s="9"/>
      <c r="D45" s="10" t="s">
        <v>76</v>
      </c>
      <c r="E45" s="10"/>
      <c r="F45" s="10"/>
      <c r="G45" s="11"/>
      <c r="H45" s="12">
        <v>2</v>
      </c>
      <c r="I45" s="12"/>
      <c r="J45" s="13"/>
      <c r="K45" s="14">
        <v>2</v>
      </c>
      <c r="L45" s="36" t="s">
        <v>239</v>
      </c>
      <c r="M45" s="15" t="s">
        <v>93</v>
      </c>
      <c r="N45" s="31" t="s">
        <v>92</v>
      </c>
    </row>
    <row r="46" spans="1:15" ht="12.75" customHeight="1" x14ac:dyDescent="0.25">
      <c r="A46" s="7" t="s">
        <v>94</v>
      </c>
      <c r="B46" s="29" t="s">
        <v>96</v>
      </c>
      <c r="C46" s="9"/>
      <c r="D46" s="10"/>
      <c r="E46" s="10" t="s">
        <v>76</v>
      </c>
      <c r="F46" s="10"/>
      <c r="G46" s="11">
        <v>2</v>
      </c>
      <c r="H46" s="12"/>
      <c r="I46" s="12"/>
      <c r="J46" s="13"/>
      <c r="K46" s="14">
        <v>2</v>
      </c>
      <c r="L46" s="36" t="s">
        <v>238</v>
      </c>
      <c r="M46" s="15" t="s">
        <v>93</v>
      </c>
      <c r="N46" s="31" t="s">
        <v>95</v>
      </c>
    </row>
    <row r="47" spans="1:15" ht="12.75" customHeight="1" x14ac:dyDescent="0.25">
      <c r="A47" s="7" t="s">
        <v>97</v>
      </c>
      <c r="B47" s="29" t="s">
        <v>98</v>
      </c>
      <c r="C47" s="9" t="s">
        <v>76</v>
      </c>
      <c r="D47" s="10"/>
      <c r="E47" s="10"/>
      <c r="F47" s="10"/>
      <c r="G47" s="11">
        <v>2</v>
      </c>
      <c r="H47" s="12"/>
      <c r="I47" s="12"/>
      <c r="J47" s="13"/>
      <c r="K47" s="14">
        <v>2</v>
      </c>
      <c r="L47" s="36" t="s">
        <v>238</v>
      </c>
      <c r="M47" s="15" t="s">
        <v>17</v>
      </c>
      <c r="N47" s="31" t="s">
        <v>98</v>
      </c>
    </row>
    <row r="48" spans="1:15" ht="12.75" customHeight="1" x14ac:dyDescent="0.25">
      <c r="A48" s="7" t="s">
        <v>99</v>
      </c>
      <c r="B48" s="29" t="s">
        <v>100</v>
      </c>
      <c r="C48" s="9"/>
      <c r="D48" s="10" t="s">
        <v>76</v>
      </c>
      <c r="E48" s="10"/>
      <c r="F48" s="10"/>
      <c r="G48" s="11"/>
      <c r="H48" s="12">
        <v>2</v>
      </c>
      <c r="I48" s="12"/>
      <c r="J48" s="13"/>
      <c r="K48" s="14">
        <v>2</v>
      </c>
      <c r="L48" s="36" t="s">
        <v>239</v>
      </c>
      <c r="M48" s="15" t="s">
        <v>17</v>
      </c>
      <c r="N48" s="31" t="s">
        <v>100</v>
      </c>
    </row>
    <row r="49" spans="1:14" ht="12.75" customHeight="1" x14ac:dyDescent="0.25">
      <c r="A49" s="7" t="s">
        <v>101</v>
      </c>
      <c r="B49" s="30" t="s">
        <v>205</v>
      </c>
      <c r="C49" s="9" t="s">
        <v>76</v>
      </c>
      <c r="D49" s="10"/>
      <c r="E49" s="10"/>
      <c r="F49" s="10"/>
      <c r="G49" s="11"/>
      <c r="H49" s="12">
        <v>2</v>
      </c>
      <c r="I49" s="12"/>
      <c r="J49" s="13"/>
      <c r="K49" s="28">
        <v>3</v>
      </c>
      <c r="L49" s="36" t="s">
        <v>238</v>
      </c>
      <c r="M49" s="15" t="s">
        <v>17</v>
      </c>
      <c r="N49" s="31" t="s">
        <v>102</v>
      </c>
    </row>
    <row r="50" spans="1:14" ht="12.75" customHeight="1" x14ac:dyDescent="0.25">
      <c r="A50" s="7" t="s">
        <v>103</v>
      </c>
      <c r="B50" s="30" t="s">
        <v>206</v>
      </c>
      <c r="C50" s="9"/>
      <c r="D50" s="10" t="s">
        <v>76</v>
      </c>
      <c r="E50" s="10"/>
      <c r="F50" s="10"/>
      <c r="G50" s="11"/>
      <c r="H50" s="12">
        <v>2</v>
      </c>
      <c r="I50" s="12"/>
      <c r="J50" s="13"/>
      <c r="K50" s="14">
        <v>2</v>
      </c>
      <c r="L50" s="36" t="s">
        <v>239</v>
      </c>
      <c r="M50" s="15" t="s">
        <v>17</v>
      </c>
      <c r="N50" s="31" t="s">
        <v>104</v>
      </c>
    </row>
    <row r="51" spans="1:14" ht="12.75" customHeight="1" x14ac:dyDescent="0.25">
      <c r="A51" s="7" t="s">
        <v>105</v>
      </c>
      <c r="B51" s="29" t="s">
        <v>107</v>
      </c>
      <c r="C51" s="9"/>
      <c r="D51" s="10"/>
      <c r="E51" s="10" t="s">
        <v>76</v>
      </c>
      <c r="F51" s="10"/>
      <c r="G51" s="11">
        <v>2</v>
      </c>
      <c r="H51" s="12"/>
      <c r="I51" s="12"/>
      <c r="J51" s="13"/>
      <c r="K51" s="14">
        <v>2</v>
      </c>
      <c r="L51" s="36" t="s">
        <v>238</v>
      </c>
      <c r="M51" s="15" t="s">
        <v>26</v>
      </c>
      <c r="N51" s="31" t="s">
        <v>106</v>
      </c>
    </row>
    <row r="52" spans="1:14" ht="12.75" customHeight="1" x14ac:dyDescent="0.25">
      <c r="A52" s="7" t="s">
        <v>108</v>
      </c>
      <c r="B52" s="29" t="s">
        <v>111</v>
      </c>
      <c r="C52" s="9"/>
      <c r="D52" s="10"/>
      <c r="E52" s="10"/>
      <c r="F52" s="10" t="s">
        <v>76</v>
      </c>
      <c r="G52" s="11">
        <v>2</v>
      </c>
      <c r="H52" s="12"/>
      <c r="I52" s="12"/>
      <c r="J52" s="13"/>
      <c r="K52" s="14">
        <v>2</v>
      </c>
      <c r="L52" s="36" t="s">
        <v>238</v>
      </c>
      <c r="M52" s="23" t="s">
        <v>110</v>
      </c>
      <c r="N52" s="31" t="s">
        <v>109</v>
      </c>
    </row>
    <row r="53" spans="1:14" ht="12.75" customHeight="1" x14ac:dyDescent="0.25">
      <c r="A53" s="7" t="s">
        <v>112</v>
      </c>
      <c r="B53" s="29" t="s">
        <v>115</v>
      </c>
      <c r="C53" s="9" t="s">
        <v>76</v>
      </c>
      <c r="D53" s="10"/>
      <c r="E53" s="10"/>
      <c r="F53" s="10"/>
      <c r="G53" s="11">
        <v>2</v>
      </c>
      <c r="H53" s="12"/>
      <c r="I53" s="12"/>
      <c r="J53" s="13"/>
      <c r="K53" s="14">
        <v>2</v>
      </c>
      <c r="L53" s="36" t="s">
        <v>238</v>
      </c>
      <c r="M53" s="23" t="s">
        <v>114</v>
      </c>
      <c r="N53" s="31" t="s">
        <v>113</v>
      </c>
    </row>
    <row r="54" spans="1:14" ht="12.75" customHeight="1" x14ac:dyDescent="0.25">
      <c r="A54" s="7" t="s">
        <v>116</v>
      </c>
      <c r="B54" s="29" t="s">
        <v>118</v>
      </c>
      <c r="C54" s="9"/>
      <c r="D54" s="10" t="s">
        <v>76</v>
      </c>
      <c r="E54" s="10"/>
      <c r="F54" s="10"/>
      <c r="G54" s="11">
        <v>2</v>
      </c>
      <c r="H54" s="12"/>
      <c r="I54" s="12"/>
      <c r="J54" s="13"/>
      <c r="K54" s="14">
        <v>2</v>
      </c>
      <c r="L54" s="36" t="s">
        <v>238</v>
      </c>
      <c r="M54" s="23" t="s">
        <v>114</v>
      </c>
      <c r="N54" s="31" t="s">
        <v>117</v>
      </c>
    </row>
    <row r="55" spans="1:14" ht="12.75" customHeight="1" x14ac:dyDescent="0.25">
      <c r="A55" s="7" t="s">
        <v>119</v>
      </c>
      <c r="B55" s="29" t="s">
        <v>121</v>
      </c>
      <c r="C55" s="9"/>
      <c r="D55" s="10" t="s">
        <v>76</v>
      </c>
      <c r="E55" s="10"/>
      <c r="F55" s="10"/>
      <c r="G55" s="11">
        <v>2</v>
      </c>
      <c r="H55" s="12"/>
      <c r="I55" s="12"/>
      <c r="J55" s="13"/>
      <c r="K55" s="14">
        <v>2</v>
      </c>
      <c r="L55" s="36" t="s">
        <v>238</v>
      </c>
      <c r="M55" s="23" t="s">
        <v>114</v>
      </c>
      <c r="N55" s="31" t="s">
        <v>120</v>
      </c>
    </row>
    <row r="56" spans="1:14" ht="12.75" customHeight="1" x14ac:dyDescent="0.25">
      <c r="A56" s="7" t="s">
        <v>122</v>
      </c>
      <c r="B56" s="29" t="s">
        <v>124</v>
      </c>
      <c r="C56" s="9"/>
      <c r="D56" s="10"/>
      <c r="E56" s="10" t="s">
        <v>76</v>
      </c>
      <c r="F56" s="10"/>
      <c r="G56" s="11">
        <v>2</v>
      </c>
      <c r="H56" s="12"/>
      <c r="I56" s="12"/>
      <c r="J56" s="13"/>
      <c r="K56" s="14">
        <v>2</v>
      </c>
      <c r="L56" s="36" t="s">
        <v>238</v>
      </c>
      <c r="M56" s="23" t="s">
        <v>114</v>
      </c>
      <c r="N56" s="31" t="s">
        <v>123</v>
      </c>
    </row>
    <row r="57" spans="1:14" ht="12.75" customHeight="1" x14ac:dyDescent="0.25">
      <c r="A57" s="7" t="s">
        <v>125</v>
      </c>
      <c r="B57" s="30" t="s">
        <v>207</v>
      </c>
      <c r="C57" s="9" t="s">
        <v>76</v>
      </c>
      <c r="D57" s="10"/>
      <c r="E57" s="10"/>
      <c r="F57" s="10"/>
      <c r="G57" s="11">
        <v>2</v>
      </c>
      <c r="H57" s="12"/>
      <c r="I57" s="12"/>
      <c r="J57" s="13"/>
      <c r="K57" s="14">
        <v>2</v>
      </c>
      <c r="L57" s="36" t="s">
        <v>238</v>
      </c>
      <c r="M57" s="23" t="s">
        <v>127</v>
      </c>
      <c r="N57" s="31" t="s">
        <v>126</v>
      </c>
    </row>
    <row r="58" spans="1:14" ht="12.75" customHeight="1" x14ac:dyDescent="0.25">
      <c r="A58" s="7" t="s">
        <v>128</v>
      </c>
      <c r="B58" s="30" t="s">
        <v>208</v>
      </c>
      <c r="C58" s="9"/>
      <c r="D58" s="10"/>
      <c r="E58" s="10" t="s">
        <v>76</v>
      </c>
      <c r="F58" s="10"/>
      <c r="G58" s="11">
        <v>2</v>
      </c>
      <c r="H58" s="12"/>
      <c r="I58" s="12"/>
      <c r="J58" s="13"/>
      <c r="K58" s="14">
        <v>2</v>
      </c>
      <c r="L58" s="36" t="s">
        <v>238</v>
      </c>
      <c r="M58" s="25" t="s">
        <v>10</v>
      </c>
      <c r="N58" s="34" t="s">
        <v>129</v>
      </c>
    </row>
    <row r="59" spans="1:14" ht="12.75" customHeight="1" x14ac:dyDescent="0.25">
      <c r="A59" s="7" t="s">
        <v>130</v>
      </c>
      <c r="B59" s="30" t="s">
        <v>209</v>
      </c>
      <c r="C59" s="9"/>
      <c r="D59" s="10"/>
      <c r="E59" s="10"/>
      <c r="F59" s="10" t="s">
        <v>76</v>
      </c>
      <c r="G59" s="11">
        <v>2</v>
      </c>
      <c r="H59" s="12"/>
      <c r="I59" s="12"/>
      <c r="J59" s="13"/>
      <c r="K59" s="14">
        <v>2</v>
      </c>
      <c r="L59" s="36" t="s">
        <v>238</v>
      </c>
      <c r="M59" s="25" t="s">
        <v>10</v>
      </c>
      <c r="N59" s="33" t="s">
        <v>131</v>
      </c>
    </row>
    <row r="60" spans="1:14" ht="12.75" customHeight="1" x14ac:dyDescent="0.25">
      <c r="A60" s="7" t="s">
        <v>132</v>
      </c>
      <c r="B60" s="30" t="s">
        <v>210</v>
      </c>
      <c r="C60" s="9"/>
      <c r="D60" s="10"/>
      <c r="E60" s="10" t="s">
        <v>76</v>
      </c>
      <c r="F60" s="10"/>
      <c r="G60" s="11"/>
      <c r="H60" s="12">
        <v>2</v>
      </c>
      <c r="I60" s="12"/>
      <c r="J60" s="13"/>
      <c r="K60" s="14">
        <v>2</v>
      </c>
      <c r="L60" s="36" t="s">
        <v>239</v>
      </c>
      <c r="M60" s="23" t="s">
        <v>10</v>
      </c>
      <c r="N60" s="33" t="s">
        <v>133</v>
      </c>
    </row>
    <row r="61" spans="1:14" ht="12.75" customHeight="1" x14ac:dyDescent="0.25">
      <c r="A61" s="7" t="s">
        <v>134</v>
      </c>
      <c r="B61" s="30" t="s">
        <v>211</v>
      </c>
      <c r="C61" s="9"/>
      <c r="D61" s="10"/>
      <c r="E61" s="10"/>
      <c r="F61" s="10" t="s">
        <v>76</v>
      </c>
      <c r="G61" s="11"/>
      <c r="H61" s="12">
        <v>2</v>
      </c>
      <c r="I61" s="12"/>
      <c r="J61" s="13"/>
      <c r="K61" s="14">
        <v>2</v>
      </c>
      <c r="L61" s="36" t="s">
        <v>239</v>
      </c>
      <c r="M61" s="23" t="s">
        <v>10</v>
      </c>
      <c r="N61" s="33" t="s">
        <v>135</v>
      </c>
    </row>
    <row r="62" spans="1:14" ht="12.75" customHeight="1" x14ac:dyDescent="0.25">
      <c r="A62" s="7" t="s">
        <v>136</v>
      </c>
      <c r="B62" s="30" t="s">
        <v>212</v>
      </c>
      <c r="C62" s="9" t="s">
        <v>76</v>
      </c>
      <c r="D62" s="10"/>
      <c r="E62" s="10"/>
      <c r="F62" s="10"/>
      <c r="G62" s="11">
        <v>2</v>
      </c>
      <c r="H62" s="12"/>
      <c r="I62" s="12"/>
      <c r="J62" s="13"/>
      <c r="K62" s="14">
        <v>2</v>
      </c>
      <c r="L62" s="36" t="s">
        <v>238</v>
      </c>
      <c r="M62" s="25" t="s">
        <v>10</v>
      </c>
      <c r="N62" s="33" t="s">
        <v>137</v>
      </c>
    </row>
    <row r="63" spans="1:14" ht="12.75" customHeight="1" x14ac:dyDescent="0.25">
      <c r="A63" s="7" t="s">
        <v>138</v>
      </c>
      <c r="B63" s="30" t="s">
        <v>213</v>
      </c>
      <c r="C63" s="9"/>
      <c r="D63" s="10" t="s">
        <v>76</v>
      </c>
      <c r="E63" s="10"/>
      <c r="F63" s="10"/>
      <c r="G63" s="11">
        <v>2</v>
      </c>
      <c r="H63" s="12"/>
      <c r="I63" s="12"/>
      <c r="J63" s="13"/>
      <c r="K63" s="14">
        <v>2</v>
      </c>
      <c r="L63" s="36" t="s">
        <v>238</v>
      </c>
      <c r="M63" s="25" t="s">
        <v>10</v>
      </c>
      <c r="N63" s="33" t="s">
        <v>139</v>
      </c>
    </row>
    <row r="64" spans="1:14" ht="12.75" customHeight="1" x14ac:dyDescent="0.25">
      <c r="A64" s="7" t="s">
        <v>140</v>
      </c>
      <c r="B64" s="30" t="s">
        <v>214</v>
      </c>
      <c r="C64" s="9"/>
      <c r="D64" s="10"/>
      <c r="E64" s="10" t="s">
        <v>76</v>
      </c>
      <c r="F64" s="10"/>
      <c r="G64" s="11">
        <v>2</v>
      </c>
      <c r="H64" s="12"/>
      <c r="I64" s="12"/>
      <c r="J64" s="13"/>
      <c r="K64" s="14">
        <v>2</v>
      </c>
      <c r="L64" s="36" t="s">
        <v>238</v>
      </c>
      <c r="M64" s="25" t="s">
        <v>10</v>
      </c>
      <c r="N64" s="33" t="s">
        <v>141</v>
      </c>
    </row>
    <row r="65" spans="1:15" ht="12.75" customHeight="1" x14ac:dyDescent="0.25">
      <c r="A65" s="7" t="s">
        <v>142</v>
      </c>
      <c r="B65" s="30" t="s">
        <v>215</v>
      </c>
      <c r="C65" s="9"/>
      <c r="D65" s="10"/>
      <c r="E65" s="10"/>
      <c r="F65" s="10" t="s">
        <v>76</v>
      </c>
      <c r="G65" s="11">
        <v>2</v>
      </c>
      <c r="H65" s="12"/>
      <c r="I65" s="12"/>
      <c r="J65" s="13"/>
      <c r="K65" s="14">
        <v>2</v>
      </c>
      <c r="L65" s="36" t="s">
        <v>238</v>
      </c>
      <c r="M65" s="25" t="s">
        <v>10</v>
      </c>
      <c r="N65" s="33" t="s">
        <v>143</v>
      </c>
    </row>
    <row r="66" spans="1:15" ht="12.75" customHeight="1" x14ac:dyDescent="0.25">
      <c r="A66" s="7" t="s">
        <v>144</v>
      </c>
      <c r="B66" s="29" t="s">
        <v>145</v>
      </c>
      <c r="C66" s="9" t="s">
        <v>76</v>
      </c>
      <c r="D66" s="10"/>
      <c r="E66" s="10"/>
      <c r="F66" s="10"/>
      <c r="G66" s="11">
        <v>2</v>
      </c>
      <c r="H66" s="12"/>
      <c r="I66" s="12"/>
      <c r="J66" s="13"/>
      <c r="K66" s="14">
        <v>2</v>
      </c>
      <c r="L66" s="36" t="s">
        <v>238</v>
      </c>
      <c r="M66" s="23" t="s">
        <v>146</v>
      </c>
      <c r="N66" s="33" t="s">
        <v>145</v>
      </c>
    </row>
    <row r="67" spans="1:15" ht="12.75" customHeight="1" x14ac:dyDescent="0.25">
      <c r="A67" s="7" t="s">
        <v>147</v>
      </c>
      <c r="B67" s="29" t="s">
        <v>148</v>
      </c>
      <c r="C67" s="9"/>
      <c r="D67" s="10" t="s">
        <v>76</v>
      </c>
      <c r="E67" s="10"/>
      <c r="F67" s="10"/>
      <c r="G67" s="11">
        <v>2</v>
      </c>
      <c r="H67" s="12"/>
      <c r="I67" s="12"/>
      <c r="J67" s="13"/>
      <c r="K67" s="14">
        <v>2</v>
      </c>
      <c r="L67" s="36" t="s">
        <v>238</v>
      </c>
      <c r="M67" s="23" t="s">
        <v>146</v>
      </c>
      <c r="N67" s="33" t="s">
        <v>148</v>
      </c>
    </row>
    <row r="68" spans="1:15" ht="12.75" customHeight="1" x14ac:dyDescent="0.25">
      <c r="A68" s="7" t="s">
        <v>149</v>
      </c>
      <c r="B68" s="29" t="s">
        <v>151</v>
      </c>
      <c r="C68" s="9"/>
      <c r="D68" s="10"/>
      <c r="E68" s="10"/>
      <c r="F68" s="10" t="s">
        <v>76</v>
      </c>
      <c r="G68" s="11">
        <v>2</v>
      </c>
      <c r="H68" s="12"/>
      <c r="I68" s="12"/>
      <c r="J68" s="13"/>
      <c r="K68" s="14">
        <v>2</v>
      </c>
      <c r="L68" s="36" t="s">
        <v>238</v>
      </c>
      <c r="M68" s="23" t="s">
        <v>26</v>
      </c>
      <c r="N68" s="33" t="s">
        <v>150</v>
      </c>
    </row>
    <row r="69" spans="1:15" ht="12.75" customHeight="1" x14ac:dyDescent="0.25">
      <c r="A69" s="7" t="s">
        <v>152</v>
      </c>
      <c r="B69" s="29" t="s">
        <v>154</v>
      </c>
      <c r="C69" s="9"/>
      <c r="D69" s="10"/>
      <c r="E69" s="10" t="s">
        <v>76</v>
      </c>
      <c r="F69" s="10"/>
      <c r="G69" s="11">
        <v>2</v>
      </c>
      <c r="H69" s="12"/>
      <c r="I69" s="12"/>
      <c r="J69" s="13"/>
      <c r="K69" s="14">
        <v>2</v>
      </c>
      <c r="L69" s="36" t="s">
        <v>238</v>
      </c>
      <c r="M69" s="23" t="s">
        <v>26</v>
      </c>
      <c r="N69" s="33" t="s">
        <v>153</v>
      </c>
    </row>
    <row r="70" spans="1:15" ht="12.75" customHeight="1" x14ac:dyDescent="0.25">
      <c r="A70" s="7" t="s">
        <v>155</v>
      </c>
      <c r="B70" s="29" t="s">
        <v>157</v>
      </c>
      <c r="C70" s="9"/>
      <c r="D70" s="10"/>
      <c r="E70" s="10"/>
      <c r="F70" s="10" t="s">
        <v>76</v>
      </c>
      <c r="G70" s="11">
        <v>2</v>
      </c>
      <c r="H70" s="12"/>
      <c r="I70" s="12"/>
      <c r="J70" s="13"/>
      <c r="K70" s="14">
        <v>2</v>
      </c>
      <c r="L70" s="36" t="s">
        <v>238</v>
      </c>
      <c r="M70" s="23" t="s">
        <v>26</v>
      </c>
      <c r="N70" s="33" t="s">
        <v>156</v>
      </c>
    </row>
    <row r="71" spans="1:15" ht="12.75" customHeight="1" x14ac:dyDescent="0.25">
      <c r="A71" s="7" t="s">
        <v>158</v>
      </c>
      <c r="B71" s="29" t="s">
        <v>234</v>
      </c>
      <c r="C71" s="9" t="s">
        <v>76</v>
      </c>
      <c r="D71" s="10"/>
      <c r="E71" s="10"/>
      <c r="F71" s="10"/>
      <c r="G71" s="11">
        <v>2</v>
      </c>
      <c r="H71" s="12"/>
      <c r="I71" s="12"/>
      <c r="J71" s="13"/>
      <c r="K71" s="14">
        <v>2</v>
      </c>
      <c r="L71" s="36" t="s">
        <v>238</v>
      </c>
      <c r="M71" s="15" t="s">
        <v>160</v>
      </c>
      <c r="N71" s="31" t="s">
        <v>159</v>
      </c>
    </row>
    <row r="72" spans="1:15" x14ac:dyDescent="0.25">
      <c r="A72" s="7" t="s">
        <v>161</v>
      </c>
      <c r="B72" s="29" t="s">
        <v>164</v>
      </c>
      <c r="C72" s="9" t="s">
        <v>76</v>
      </c>
      <c r="D72" s="10"/>
      <c r="E72" s="10"/>
      <c r="F72" s="10"/>
      <c r="G72" s="11">
        <v>2</v>
      </c>
      <c r="H72" s="12"/>
      <c r="I72" s="12"/>
      <c r="J72" s="13"/>
      <c r="K72" s="14">
        <v>2</v>
      </c>
      <c r="L72" s="36" t="s">
        <v>238</v>
      </c>
      <c r="M72" s="15" t="s">
        <v>163</v>
      </c>
      <c r="N72" s="31" t="s">
        <v>162</v>
      </c>
    </row>
    <row r="73" spans="1:15" x14ac:dyDescent="0.25">
      <c r="A73" s="7" t="s">
        <v>165</v>
      </c>
      <c r="B73" s="29" t="s">
        <v>167</v>
      </c>
      <c r="C73" s="9"/>
      <c r="D73" s="10" t="s">
        <v>76</v>
      </c>
      <c r="E73" s="10"/>
      <c r="F73" s="10"/>
      <c r="G73" s="11">
        <v>2</v>
      </c>
      <c r="H73" s="12"/>
      <c r="I73" s="12"/>
      <c r="J73" s="13"/>
      <c r="K73" s="14">
        <v>2</v>
      </c>
      <c r="L73" s="36" t="s">
        <v>238</v>
      </c>
      <c r="M73" s="15" t="s">
        <v>163</v>
      </c>
      <c r="N73" s="31" t="s">
        <v>166</v>
      </c>
    </row>
    <row r="74" spans="1:15" x14ac:dyDescent="0.25">
      <c r="A74" s="7" t="s">
        <v>168</v>
      </c>
      <c r="B74" s="29" t="s">
        <v>216</v>
      </c>
      <c r="C74" s="9"/>
      <c r="D74" s="10"/>
      <c r="E74" s="10" t="s">
        <v>76</v>
      </c>
      <c r="F74" s="10"/>
      <c r="G74" s="11">
        <v>2</v>
      </c>
      <c r="H74" s="12"/>
      <c r="I74" s="12"/>
      <c r="J74" s="13"/>
      <c r="K74" s="14">
        <v>2</v>
      </c>
      <c r="L74" s="36" t="s">
        <v>238</v>
      </c>
      <c r="M74" s="15" t="s">
        <v>163</v>
      </c>
      <c r="N74" s="31" t="s">
        <v>169</v>
      </c>
    </row>
    <row r="75" spans="1:15" x14ac:dyDescent="0.25">
      <c r="A75" s="54" t="s">
        <v>229</v>
      </c>
      <c r="B75" s="54"/>
      <c r="C75" s="16">
        <f>SUMIF(C40:C74,"=x",$G40:$G74)+SUMIF(C40:C74,"=x",$H40:$H74)+SUMIF(C40:C74,"=x",$I40:$I74)</f>
        <v>0</v>
      </c>
      <c r="D75" s="17">
        <f>SUMIF(D40:D74,"=x",$G40:$G74)+SUMIF(D40:D74,"=x",$H40:$H74)+SUMIF(D40:D74,"=x",$I40:$I74)</f>
        <v>0</v>
      </c>
      <c r="E75" s="17">
        <f>SUMIF(E40:E74,"=x",$G40:$G74)+SUMIF(E40:E74,"=x",$H40:$H74)+SUMIF(E40:E74,"=x",$I40:$I74)</f>
        <v>0</v>
      </c>
      <c r="F75" s="50">
        <f>SUMIF(F40:F74,"=x",$G40:$G74)+SUMIF(F40:F74,"=x",$H40:$H74)+SUMIF(F40:F74,"=x",$I40:$I74)</f>
        <v>0</v>
      </c>
      <c r="G75" s="55">
        <f>SUM(C75:F75)</f>
        <v>0</v>
      </c>
      <c r="H75" s="55"/>
      <c r="I75" s="55"/>
      <c r="J75" s="55"/>
      <c r="K75" s="55"/>
      <c r="L75" s="55"/>
      <c r="M75" s="18"/>
      <c r="N75" s="18"/>
    </row>
    <row r="76" spans="1:15" x14ac:dyDescent="0.25">
      <c r="A76" s="56" t="s">
        <v>230</v>
      </c>
      <c r="B76" s="56"/>
      <c r="C76" s="19">
        <f>SUMIF(C40:C74,"=x",$K40:$K74)</f>
        <v>0</v>
      </c>
      <c r="D76" s="20">
        <v>8</v>
      </c>
      <c r="E76" s="20">
        <v>4</v>
      </c>
      <c r="F76" s="51">
        <f>SUMIF(F40:F74,"=x",$K40:$K74)</f>
        <v>0</v>
      </c>
      <c r="G76" s="57">
        <f>SUM(C76:F76)</f>
        <v>12</v>
      </c>
      <c r="H76" s="57"/>
      <c r="I76" s="57"/>
      <c r="J76" s="57"/>
      <c r="K76" s="57"/>
      <c r="L76" s="57"/>
      <c r="M76" s="18"/>
      <c r="N76" s="18"/>
    </row>
    <row r="77" spans="1:15" x14ac:dyDescent="0.25">
      <c r="A77" s="52" t="s">
        <v>252</v>
      </c>
      <c r="B77" s="52"/>
      <c r="C77" s="21">
        <f>SUMPRODUCT(--(C40:C74="x"),--($L40:$L74="Co"))</f>
        <v>0</v>
      </c>
      <c r="D77" s="22">
        <f>SUMPRODUCT(--(D40:D74="x"),--($L40:$L74="Co"))</f>
        <v>0</v>
      </c>
      <c r="E77" s="22">
        <f>SUMPRODUCT(--(E40:E74="x"),--($L40:$L74="Co"))</f>
        <v>0</v>
      </c>
      <c r="F77" s="48">
        <f>SUMPRODUCT(--(F40:F74="x"),--($L40:$L74="Co"))</f>
        <v>0</v>
      </c>
      <c r="G77" s="53">
        <f>SUM(C77:F77)</f>
        <v>0</v>
      </c>
      <c r="H77" s="53"/>
      <c r="I77" s="53"/>
      <c r="J77" s="53"/>
      <c r="K77" s="53"/>
      <c r="L77" s="53"/>
      <c r="M77" s="18"/>
      <c r="N77" s="18"/>
      <c r="O77" s="47"/>
    </row>
    <row r="78" spans="1:15" x14ac:dyDescent="0.25">
      <c r="A78" s="63" t="s">
        <v>235</v>
      </c>
      <c r="B78" s="63"/>
      <c r="C78" s="64"/>
      <c r="D78" s="64"/>
      <c r="E78" s="64"/>
      <c r="F78" s="64"/>
      <c r="G78" s="65"/>
      <c r="H78" s="65"/>
      <c r="I78" s="65"/>
      <c r="J78" s="65"/>
      <c r="K78" s="65"/>
      <c r="L78" s="65"/>
      <c r="M78" s="6"/>
      <c r="N78" s="6"/>
    </row>
    <row r="79" spans="1:15" x14ac:dyDescent="0.25">
      <c r="A79" s="7"/>
      <c r="B79" s="8" t="s">
        <v>235</v>
      </c>
      <c r="C79" s="9"/>
      <c r="D79" s="10" t="s">
        <v>2</v>
      </c>
      <c r="E79" s="10"/>
      <c r="F79" s="10"/>
      <c r="G79" s="11"/>
      <c r="H79" s="12"/>
      <c r="I79" s="12"/>
      <c r="J79" s="13"/>
      <c r="K79" s="14">
        <v>3</v>
      </c>
      <c r="L79" s="14"/>
      <c r="M79" s="15"/>
      <c r="N79" s="35" t="s">
        <v>170</v>
      </c>
    </row>
    <row r="80" spans="1:15" x14ac:dyDescent="0.25">
      <c r="A80" s="7"/>
      <c r="B80" s="8" t="s">
        <v>235</v>
      </c>
      <c r="C80" s="9"/>
      <c r="D80" s="10"/>
      <c r="E80" s="10" t="s">
        <v>2</v>
      </c>
      <c r="F80" s="10"/>
      <c r="G80" s="11"/>
      <c r="H80" s="12"/>
      <c r="I80" s="12"/>
      <c r="J80" s="13"/>
      <c r="K80" s="14">
        <v>3</v>
      </c>
      <c r="L80" s="14"/>
      <c r="M80" s="15"/>
      <c r="N80" s="35" t="s">
        <v>170</v>
      </c>
    </row>
    <row r="81" spans="1:15" x14ac:dyDescent="0.25">
      <c r="A81" s="54" t="s">
        <v>229</v>
      </c>
      <c r="B81" s="54"/>
      <c r="C81" s="16">
        <f>SUMIF(C79:C80,"=x",$G79:$G80)+SUMIF(C79:C80,"=x",$H79:$H80)+SUMIF(C79:C80,"=x",$I79:$I80)</f>
        <v>0</v>
      </c>
      <c r="D81" s="17">
        <f>SUMIF(D79:D80,"=x",$G79:$G80)+SUMIF(D79:D80,"=x",$H79:$H80)+SUMIF(D79:D80,"=x",$I79:$I80)</f>
        <v>0</v>
      </c>
      <c r="E81" s="17">
        <f>SUMIF(E79:E80,"=x",$G79:$G80)+SUMIF(E79:E80,"=x",$H79:$H80)+SUMIF(E79:E80,"=x",$I79:$I80)</f>
        <v>0</v>
      </c>
      <c r="F81" s="50">
        <f>SUMIF(F79:F80,"=x",$G79:$G80)+SUMIF(F79:F80,"=x",$H79:$H80)+SUMIF(F79:F80,"=x",$I79:$I80)</f>
        <v>0</v>
      </c>
      <c r="G81" s="55">
        <f>SUM(C81:F81)</f>
        <v>0</v>
      </c>
      <c r="H81" s="55"/>
      <c r="I81" s="55"/>
      <c r="J81" s="55"/>
      <c r="K81" s="55"/>
      <c r="L81" s="55"/>
      <c r="M81" s="18"/>
      <c r="N81" s="18"/>
    </row>
    <row r="82" spans="1:15" x14ac:dyDescent="0.25">
      <c r="A82" s="56" t="s">
        <v>230</v>
      </c>
      <c r="B82" s="56"/>
      <c r="C82" s="19">
        <f>SUMIF(C79:C80,"=x",$K79:$K80)</f>
        <v>0</v>
      </c>
      <c r="D82" s="20">
        <f>SUMIF(D79:D80,"=x",$K79:$K80)</f>
        <v>3</v>
      </c>
      <c r="E82" s="20">
        <f>SUMIF(E79:E80,"=x",$K79:$K80)</f>
        <v>3</v>
      </c>
      <c r="F82" s="51">
        <f>SUMIF(F79:F80,"=x",$K79:$K80)</f>
        <v>0</v>
      </c>
      <c r="G82" s="57">
        <f>SUM(C82:F82)</f>
        <v>6</v>
      </c>
      <c r="H82" s="57"/>
      <c r="I82" s="57"/>
      <c r="J82" s="57"/>
      <c r="K82" s="57"/>
      <c r="L82" s="57"/>
      <c r="M82" s="18"/>
      <c r="N82" s="18"/>
    </row>
    <row r="83" spans="1:15" x14ac:dyDescent="0.25">
      <c r="A83" s="52" t="s">
        <v>252</v>
      </c>
      <c r="B83" s="52"/>
      <c r="C83" s="21">
        <f>SUMPRODUCT(--(C79:C80="x"),--($L79:$L80="Co"))</f>
        <v>0</v>
      </c>
      <c r="D83" s="22">
        <f>SUMPRODUCT(--(D79:D80="x"),--($L79:$L80="Co"))</f>
        <v>0</v>
      </c>
      <c r="E83" s="22">
        <f>SUMPRODUCT(--(E79:E80="x"),--($L79:$L80="Co"))</f>
        <v>0</v>
      </c>
      <c r="F83" s="48">
        <f>SUMPRODUCT(--(F79:F80="x"),--($L79:$L80="Co"))</f>
        <v>0</v>
      </c>
      <c r="G83" s="53">
        <f>SUM(C83:F83)</f>
        <v>0</v>
      </c>
      <c r="H83" s="53"/>
      <c r="I83" s="53"/>
      <c r="J83" s="53"/>
      <c r="K83" s="53"/>
      <c r="L83" s="53"/>
      <c r="M83" s="18"/>
      <c r="N83" s="18"/>
      <c r="O83" s="47"/>
    </row>
    <row r="84" spans="1:15" x14ac:dyDescent="0.25">
      <c r="A84" s="63" t="s">
        <v>236</v>
      </c>
      <c r="B84" s="63"/>
      <c r="C84" s="64"/>
      <c r="D84" s="64"/>
      <c r="E84" s="64"/>
      <c r="F84" s="64"/>
      <c r="G84" s="65"/>
      <c r="H84" s="65"/>
      <c r="I84" s="65"/>
      <c r="J84" s="65"/>
      <c r="K84" s="65"/>
      <c r="L84" s="65"/>
      <c r="M84" s="6"/>
      <c r="N84" s="6"/>
    </row>
    <row r="85" spans="1:15" x14ac:dyDescent="0.25">
      <c r="A85" s="7" t="s">
        <v>171</v>
      </c>
      <c r="B85" s="29" t="s">
        <v>173</v>
      </c>
      <c r="C85" s="9"/>
      <c r="D85" s="10"/>
      <c r="E85" s="10" t="s">
        <v>2</v>
      </c>
      <c r="F85" s="10"/>
      <c r="G85" s="11"/>
      <c r="H85" s="12">
        <v>1</v>
      </c>
      <c r="I85" s="12"/>
      <c r="J85" s="13"/>
      <c r="K85" s="14">
        <v>10</v>
      </c>
      <c r="L85" s="36" t="s">
        <v>237</v>
      </c>
      <c r="M85" s="15" t="s">
        <v>26</v>
      </c>
      <c r="N85" s="31" t="s">
        <v>172</v>
      </c>
    </row>
    <row r="86" spans="1:15" x14ac:dyDescent="0.25">
      <c r="A86" s="7" t="s">
        <v>174</v>
      </c>
      <c r="B86" s="29" t="s">
        <v>176</v>
      </c>
      <c r="C86" s="9"/>
      <c r="D86" s="10"/>
      <c r="E86" s="10"/>
      <c r="F86" s="10" t="s">
        <v>2</v>
      </c>
      <c r="G86" s="11"/>
      <c r="H86" s="12">
        <v>1</v>
      </c>
      <c r="I86" s="12"/>
      <c r="J86" s="13"/>
      <c r="K86" s="14">
        <v>20</v>
      </c>
      <c r="L86" s="36" t="s">
        <v>237</v>
      </c>
      <c r="M86" s="15" t="s">
        <v>26</v>
      </c>
      <c r="N86" s="31" t="s">
        <v>175</v>
      </c>
    </row>
    <row r="87" spans="1:15" x14ac:dyDescent="0.25">
      <c r="A87" s="66" t="s">
        <v>229</v>
      </c>
      <c r="B87" s="67"/>
      <c r="C87" s="16">
        <f>SUMIF(C85:C86,"=x",$G85:$G86)+SUMIF(C85:C86,"=x",$H85:$H86)+SUMIF(C85:C86,"=x",$I85:$I86)</f>
        <v>0</v>
      </c>
      <c r="D87" s="17">
        <f>SUMIF(D85:D86,"=x",$G85:$G86)+SUMIF(D85:D86,"=x",$H85:$H86)+SUMIF(D85:D86,"=x",$I85:$I86)</f>
        <v>0</v>
      </c>
      <c r="E87" s="17">
        <f>SUMIF(E85:E86,"=x",$G85:$G86)+SUMIF(E85:E86,"=x",$H85:$H86)+SUMIF(E85:E86,"=x",$I85:$I86)</f>
        <v>1</v>
      </c>
      <c r="F87" s="50">
        <f>SUMIF(F85:F86,"=x",$G85:$G86)+SUMIF(F85:F86,"=x",$H85:$H86)+SUMIF(F85:F86,"=x",$I85:$I86)</f>
        <v>1</v>
      </c>
      <c r="G87" s="55">
        <f>SUM(C87:F87)</f>
        <v>2</v>
      </c>
      <c r="H87" s="55"/>
      <c r="I87" s="55"/>
      <c r="J87" s="55"/>
      <c r="K87" s="55"/>
      <c r="L87" s="55"/>
      <c r="M87" s="18"/>
      <c r="N87" s="18"/>
    </row>
    <row r="88" spans="1:15" x14ac:dyDescent="0.25">
      <c r="A88" s="68" t="s">
        <v>230</v>
      </c>
      <c r="B88" s="69"/>
      <c r="C88" s="19">
        <f>SUMIF(C85:C86,"=x",$K85:$K86)</f>
        <v>0</v>
      </c>
      <c r="D88" s="20">
        <f>SUMIF(D85:D86,"=x",$K85:$K86)</f>
        <v>0</v>
      </c>
      <c r="E88" s="20">
        <f>SUMIF(E85:E86,"=x",$K85:$K86)</f>
        <v>10</v>
      </c>
      <c r="F88" s="51">
        <f>SUMIF(F85:F86,"=x",$K85:$K86)</f>
        <v>20</v>
      </c>
      <c r="G88" s="57">
        <f>SUM(C88:F88)</f>
        <v>30</v>
      </c>
      <c r="H88" s="57"/>
      <c r="I88" s="57"/>
      <c r="J88" s="57"/>
      <c r="K88" s="57"/>
      <c r="L88" s="57"/>
      <c r="M88" s="18"/>
      <c r="N88" s="18"/>
    </row>
    <row r="89" spans="1:15" x14ac:dyDescent="0.25">
      <c r="A89" s="61" t="s">
        <v>252</v>
      </c>
      <c r="B89" s="62"/>
      <c r="C89" s="21">
        <f>SUMPRODUCT(--(C85:C86="x"),--($L85:$L86="Co"))</f>
        <v>0</v>
      </c>
      <c r="D89" s="22">
        <f>SUMPRODUCT(--(D85:D86="x"),--($L85:$L86="Co"))</f>
        <v>0</v>
      </c>
      <c r="E89" s="22">
        <f>SUMPRODUCT(--(E85:E86="x"),--($L85:$L86="Co"))</f>
        <v>0</v>
      </c>
      <c r="F89" s="48">
        <f>SUMPRODUCT(--(F85:F86="x"),--($L85:$L86="Co"))</f>
        <v>0</v>
      </c>
      <c r="G89" s="53">
        <f>SUM(C89:F89)</f>
        <v>0</v>
      </c>
      <c r="H89" s="53"/>
      <c r="I89" s="53"/>
      <c r="J89" s="53"/>
      <c r="K89" s="53"/>
      <c r="L89" s="53"/>
      <c r="M89" s="18"/>
      <c r="N89" s="18"/>
      <c r="O89" s="47"/>
    </row>
    <row r="90" spans="1:15" x14ac:dyDescent="0.25">
      <c r="A90" s="63" t="s">
        <v>256</v>
      </c>
      <c r="B90" s="63"/>
      <c r="C90" s="64"/>
      <c r="D90" s="64"/>
      <c r="E90" s="64"/>
      <c r="F90" s="64"/>
      <c r="G90" s="65"/>
      <c r="H90" s="65"/>
      <c r="I90" s="65"/>
      <c r="J90" s="65"/>
      <c r="K90" s="65"/>
      <c r="L90" s="65"/>
      <c r="M90" s="6"/>
      <c r="N90" s="6"/>
    </row>
    <row r="91" spans="1:15" x14ac:dyDescent="0.25">
      <c r="A91" s="66" t="s">
        <v>229</v>
      </c>
      <c r="B91" s="67"/>
      <c r="C91" s="16">
        <f>SUMIF($A1:$A90,$A91,C1:C90)</f>
        <v>21</v>
      </c>
      <c r="D91" s="17">
        <f>SUMIF($A6:$A90,$A91,D6:D90)</f>
        <v>16</v>
      </c>
      <c r="E91" s="17">
        <f>SUMIF($A5:$A90,$A91,E5:E90)</f>
        <v>11</v>
      </c>
      <c r="F91" s="17">
        <f>SUMIF($A5:$A90,$A91,F5:F90)</f>
        <v>9</v>
      </c>
      <c r="G91" s="55">
        <f>SUM(C91:F91)</f>
        <v>57</v>
      </c>
      <c r="H91" s="55"/>
      <c r="I91" s="55"/>
      <c r="J91" s="55"/>
      <c r="K91" s="55"/>
      <c r="L91" s="55"/>
      <c r="M91" s="18"/>
      <c r="N91" s="18"/>
    </row>
    <row r="92" spans="1:15" x14ac:dyDescent="0.25">
      <c r="A92" s="68" t="s">
        <v>230</v>
      </c>
      <c r="B92" s="69"/>
      <c r="C92" s="19">
        <f>SUMIF($A3:$A91,$A92,C3:C91)</f>
        <v>29</v>
      </c>
      <c r="D92" s="20">
        <f>SUMIF($A3:$A91,$A92,D3:D91)</f>
        <v>31</v>
      </c>
      <c r="E92" s="20">
        <f>SUMIF($A3:$A91,$A92,E3:E91)</f>
        <v>30</v>
      </c>
      <c r="F92" s="51">
        <f>SUMIF($A3:$A91,$A92,F3:F91)</f>
        <v>30</v>
      </c>
      <c r="G92" s="57">
        <f>SUM(C92:F92)</f>
        <v>120</v>
      </c>
      <c r="H92" s="57"/>
      <c r="I92" s="57"/>
      <c r="J92" s="57"/>
      <c r="K92" s="57"/>
      <c r="L92" s="57"/>
      <c r="M92" s="18"/>
      <c r="N92" s="18"/>
    </row>
    <row r="93" spans="1:15" x14ac:dyDescent="0.25">
      <c r="A93" s="61" t="s">
        <v>252</v>
      </c>
      <c r="B93" s="62"/>
      <c r="C93" s="21">
        <f>SUMIF($A4:$A92,$A93,C4:C92)</f>
        <v>6</v>
      </c>
      <c r="D93" s="22">
        <f>SUMIF($A9:$A92,$A93,D9:D92)</f>
        <v>4</v>
      </c>
      <c r="E93" s="22">
        <f>SUMIF($A7:$A92,$A93,E7:E92)</f>
        <v>3</v>
      </c>
      <c r="F93" s="22">
        <f>SUMIF($A6:$A92,$A93,F6:F92)</f>
        <v>3</v>
      </c>
      <c r="G93" s="53">
        <f>SUM(C93:F93)</f>
        <v>16</v>
      </c>
      <c r="H93" s="53"/>
      <c r="I93" s="53"/>
      <c r="J93" s="53"/>
      <c r="K93" s="53"/>
      <c r="L93" s="53"/>
      <c r="M93" s="18"/>
      <c r="N93" s="18"/>
      <c r="O93" s="47"/>
    </row>
    <row r="95" spans="1:15" x14ac:dyDescent="0.25">
      <c r="B95" s="1"/>
    </row>
    <row r="96" spans="1:15" x14ac:dyDescent="0.25">
      <c r="A96" s="37" t="s">
        <v>240</v>
      </c>
      <c r="B96" s="38"/>
      <c r="C96" s="39"/>
      <c r="D96" s="39"/>
      <c r="E96" s="39"/>
      <c r="F96" s="39"/>
      <c r="G96" s="39"/>
      <c r="H96" s="40"/>
      <c r="I96" s="41"/>
      <c r="J96" s="41"/>
      <c r="K96" s="41"/>
      <c r="L96" s="41"/>
      <c r="M96" s="41"/>
      <c r="N96" s="2"/>
    </row>
    <row r="97" spans="1:14" x14ac:dyDescent="0.25">
      <c r="A97" s="42" t="s">
        <v>243</v>
      </c>
      <c r="B97" s="42"/>
      <c r="C97" s="43"/>
      <c r="D97" s="43"/>
      <c r="E97" s="43"/>
      <c r="F97" s="43"/>
      <c r="G97" s="43"/>
      <c r="H97" s="40"/>
      <c r="I97" s="44"/>
      <c r="J97" s="44"/>
      <c r="K97" s="44"/>
      <c r="L97" s="44"/>
      <c r="M97" s="44"/>
      <c r="N97" s="2"/>
    </row>
    <row r="98" spans="1:14" ht="12.75" customHeight="1" x14ac:dyDescent="0.25">
      <c r="A98" s="42" t="s">
        <v>245</v>
      </c>
      <c r="B98" s="42"/>
      <c r="C98" s="43"/>
      <c r="D98" s="43"/>
      <c r="E98" s="43"/>
      <c r="F98" s="43"/>
      <c r="G98" s="43"/>
      <c r="H98" s="40"/>
      <c r="I98" s="44"/>
      <c r="J98" s="44"/>
      <c r="K98" s="44"/>
      <c r="L98" s="44"/>
      <c r="M98" s="44"/>
      <c r="N98" s="2"/>
    </row>
    <row r="99" spans="1:14" ht="12.75" customHeight="1" x14ac:dyDescent="0.25">
      <c r="A99" s="42" t="s">
        <v>247</v>
      </c>
      <c r="B99" s="42"/>
      <c r="C99" s="43"/>
      <c r="D99" s="43"/>
      <c r="E99" s="43"/>
      <c r="F99" s="43"/>
      <c r="G99" s="43"/>
      <c r="H99" s="40"/>
      <c r="I99" s="44"/>
      <c r="J99" s="44"/>
      <c r="K99" s="44"/>
      <c r="L99" s="44"/>
      <c r="M99" s="44"/>
      <c r="N99" s="2"/>
    </row>
    <row r="100" spans="1:14" x14ac:dyDescent="0.25">
      <c r="A100" s="42" t="s">
        <v>249</v>
      </c>
      <c r="B100" s="42"/>
      <c r="C100" s="43"/>
      <c r="D100" s="43"/>
      <c r="E100" s="43"/>
      <c r="F100" s="43"/>
      <c r="G100" s="43"/>
      <c r="H100" s="40"/>
      <c r="I100" s="44"/>
      <c r="J100" s="44"/>
      <c r="K100" s="44"/>
      <c r="L100" s="44"/>
      <c r="M100" s="44"/>
      <c r="N100" s="2"/>
    </row>
    <row r="101" spans="1:14" x14ac:dyDescent="0.25">
      <c r="A101" s="42"/>
      <c r="B101" s="42"/>
      <c r="C101" s="45"/>
      <c r="D101" s="45"/>
      <c r="E101" s="45"/>
      <c r="F101" s="43"/>
      <c r="G101" s="43"/>
      <c r="H101" s="40"/>
      <c r="I101" s="44"/>
      <c r="J101" s="44"/>
      <c r="K101" s="44"/>
      <c r="L101" s="44"/>
      <c r="M101" s="44"/>
      <c r="N101" s="2"/>
    </row>
    <row r="102" spans="1:14" x14ac:dyDescent="0.25">
      <c r="A102" s="45" t="s">
        <v>241</v>
      </c>
      <c r="B102" s="45"/>
      <c r="C102" s="45"/>
      <c r="D102" s="45"/>
      <c r="E102" s="45"/>
      <c r="F102" s="43"/>
      <c r="G102" s="43"/>
      <c r="H102" s="40"/>
      <c r="I102" s="44"/>
      <c r="J102" s="44"/>
      <c r="K102" s="44"/>
      <c r="L102" s="44"/>
      <c r="M102" s="44"/>
      <c r="N102" s="2"/>
    </row>
    <row r="103" spans="1:14" x14ac:dyDescent="0.25">
      <c r="A103" s="45"/>
      <c r="B103" s="45"/>
      <c r="C103" s="40"/>
      <c r="D103" s="40"/>
      <c r="E103" s="40"/>
      <c r="F103" s="40"/>
      <c r="G103" s="40"/>
      <c r="H103" s="40"/>
      <c r="I103" s="44"/>
      <c r="J103" s="44"/>
      <c r="K103" s="44"/>
      <c r="L103" s="44"/>
      <c r="M103" s="44"/>
      <c r="N103" s="2"/>
    </row>
    <row r="104" spans="1:14" x14ac:dyDescent="0.25">
      <c r="A104" s="41" t="s">
        <v>242</v>
      </c>
      <c r="B104" s="40"/>
      <c r="C104" s="40"/>
      <c r="D104" s="40"/>
      <c r="E104" s="40"/>
      <c r="F104" s="40"/>
      <c r="G104" s="40"/>
      <c r="H104" s="40"/>
      <c r="I104" s="40"/>
      <c r="J104" s="40"/>
      <c r="K104" s="46"/>
      <c r="L104" s="43"/>
      <c r="M104" s="43"/>
      <c r="N104" s="2"/>
    </row>
    <row r="105" spans="1:14" ht="15" customHeight="1" x14ac:dyDescent="0.25">
      <c r="A105" s="44" t="s">
        <v>244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6"/>
      <c r="L105" s="43"/>
      <c r="M105" s="43"/>
      <c r="N105" s="2"/>
    </row>
    <row r="106" spans="1:14" x14ac:dyDescent="0.25">
      <c r="A106" s="44" t="s">
        <v>246</v>
      </c>
      <c r="B106" s="40"/>
      <c r="C106" s="40"/>
      <c r="D106" s="40"/>
      <c r="E106" s="40"/>
      <c r="F106" s="40"/>
      <c r="G106" s="40"/>
      <c r="H106" s="40"/>
      <c r="I106" s="40"/>
      <c r="J106" s="40"/>
      <c r="K106" s="46"/>
      <c r="L106" s="43"/>
      <c r="M106" s="43"/>
      <c r="N106" s="2"/>
    </row>
    <row r="107" spans="1:14" x14ac:dyDescent="0.25">
      <c r="A107" s="44" t="s">
        <v>248</v>
      </c>
      <c r="B107" s="40"/>
      <c r="C107" s="40"/>
      <c r="D107" s="40"/>
      <c r="E107" s="40"/>
      <c r="F107" s="40"/>
      <c r="G107" s="40"/>
      <c r="H107" s="40"/>
      <c r="I107" s="40"/>
      <c r="J107" s="40"/>
      <c r="K107" s="46"/>
      <c r="L107" s="43"/>
      <c r="M107" s="43"/>
      <c r="N107" s="2"/>
    </row>
    <row r="108" spans="1:14" ht="12.75" customHeight="1" x14ac:dyDescent="0.25">
      <c r="A108" s="44" t="s">
        <v>250</v>
      </c>
      <c r="B108" s="40"/>
      <c r="C108" s="40"/>
      <c r="D108" s="40"/>
      <c r="E108" s="40"/>
      <c r="F108" s="40"/>
      <c r="G108" s="40"/>
      <c r="H108" s="40"/>
      <c r="I108" s="40"/>
      <c r="J108" s="40"/>
      <c r="K108" s="46"/>
      <c r="L108" s="43"/>
      <c r="M108" s="43"/>
      <c r="N108" s="2"/>
    </row>
    <row r="109" spans="1:14" x14ac:dyDescent="0.25">
      <c r="A109" s="44" t="s">
        <v>251</v>
      </c>
      <c r="B109" s="46"/>
      <c r="C109" s="40"/>
      <c r="D109" s="40"/>
      <c r="E109" s="40"/>
      <c r="F109" s="40"/>
      <c r="G109" s="40"/>
      <c r="H109" s="40"/>
      <c r="I109" s="40"/>
      <c r="J109" s="40"/>
      <c r="K109" s="40"/>
      <c r="L109" s="46"/>
      <c r="M109" s="43"/>
    </row>
  </sheetData>
  <sheetProtection selectLockedCells="1" selectUnlockedCells="1"/>
  <mergeCells count="62">
    <mergeCell ref="M3:M4"/>
    <mergeCell ref="N3:N4"/>
    <mergeCell ref="A5:B5"/>
    <mergeCell ref="C5:F5"/>
    <mergeCell ref="G5:L5"/>
    <mergeCell ref="A9:B9"/>
    <mergeCell ref="G9:L9"/>
    <mergeCell ref="A3:A4"/>
    <mergeCell ref="B3:B4"/>
    <mergeCell ref="C3:F3"/>
    <mergeCell ref="G3:J3"/>
    <mergeCell ref="K3:K4"/>
    <mergeCell ref="L3:L4"/>
    <mergeCell ref="A10:B10"/>
    <mergeCell ref="G10:L10"/>
    <mergeCell ref="A11:B11"/>
    <mergeCell ref="G11:L11"/>
    <mergeCell ref="A12:B12"/>
    <mergeCell ref="C12:F12"/>
    <mergeCell ref="G12:L12"/>
    <mergeCell ref="A36:B36"/>
    <mergeCell ref="G36:L36"/>
    <mergeCell ref="A37:B37"/>
    <mergeCell ref="G37:L37"/>
    <mergeCell ref="A38:B38"/>
    <mergeCell ref="G38:L38"/>
    <mergeCell ref="A39:M39"/>
    <mergeCell ref="A78:B78"/>
    <mergeCell ref="C78:F78"/>
    <mergeCell ref="G78:L78"/>
    <mergeCell ref="A75:B75"/>
    <mergeCell ref="G75:L75"/>
    <mergeCell ref="A76:B76"/>
    <mergeCell ref="G76:L76"/>
    <mergeCell ref="A84:B84"/>
    <mergeCell ref="C84:F84"/>
    <mergeCell ref="G84:L84"/>
    <mergeCell ref="G92:L92"/>
    <mergeCell ref="A87:B87"/>
    <mergeCell ref="G87:L87"/>
    <mergeCell ref="A88:B88"/>
    <mergeCell ref="G88:L88"/>
    <mergeCell ref="A89:B89"/>
    <mergeCell ref="G89:L89"/>
    <mergeCell ref="A2:N2"/>
    <mergeCell ref="A1:N1"/>
    <mergeCell ref="A93:B93"/>
    <mergeCell ref="G93:L93"/>
    <mergeCell ref="A90:B90"/>
    <mergeCell ref="C90:F90"/>
    <mergeCell ref="G90:L90"/>
    <mergeCell ref="A91:B91"/>
    <mergeCell ref="G91:L91"/>
    <mergeCell ref="A92:B92"/>
    <mergeCell ref="A83:B83"/>
    <mergeCell ref="G83:L83"/>
    <mergeCell ref="A77:B77"/>
    <mergeCell ref="G77:L77"/>
    <mergeCell ref="A81:B81"/>
    <mergeCell ref="G81:L81"/>
    <mergeCell ref="A82:B82"/>
    <mergeCell ref="G82:L82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  <ignoredErrors>
    <ignoredError sqref="E9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0581-4BDD-42FD-9BFD-F459AE2B5A9C}">
  <dimension ref="A1:E9"/>
  <sheetViews>
    <sheetView workbookViewId="0">
      <selection activeCell="B9" sqref="B9"/>
    </sheetView>
  </sheetViews>
  <sheetFormatPr defaultColWidth="9.109375" defaultRowHeight="14.4" x14ac:dyDescent="0.3"/>
  <cols>
    <col min="1" max="1" width="22" style="26" customWidth="1"/>
    <col min="2" max="2" width="23.6640625" style="26" customWidth="1"/>
    <col min="3" max="3" width="9.109375" style="26"/>
    <col min="4" max="4" width="24" style="26" customWidth="1"/>
    <col min="5" max="16384" width="9.109375" style="26"/>
  </cols>
  <sheetData>
    <row r="1" spans="1:5" x14ac:dyDescent="0.3">
      <c r="A1" s="26" t="s">
        <v>177</v>
      </c>
      <c r="B1" s="26" t="s">
        <v>178</v>
      </c>
      <c r="C1" s="26" t="s">
        <v>179</v>
      </c>
      <c r="D1" s="26" t="s">
        <v>180</v>
      </c>
      <c r="E1" s="26" t="s">
        <v>181</v>
      </c>
    </row>
    <row r="2" spans="1:5" x14ac:dyDescent="0.3">
      <c r="A2" s="26" t="s">
        <v>182</v>
      </c>
      <c r="B2" s="26" t="s">
        <v>183</v>
      </c>
      <c r="C2" s="26" t="s">
        <v>179</v>
      </c>
      <c r="D2" s="26" t="s">
        <v>180</v>
      </c>
      <c r="E2" s="26" t="s">
        <v>181</v>
      </c>
    </row>
    <row r="3" spans="1:5" x14ac:dyDescent="0.3">
      <c r="A3" s="26" t="s">
        <v>184</v>
      </c>
      <c r="B3" s="26" t="s">
        <v>185</v>
      </c>
      <c r="C3" s="26" t="s">
        <v>186</v>
      </c>
      <c r="D3" s="26" t="s">
        <v>187</v>
      </c>
    </row>
    <row r="4" spans="1:5" x14ac:dyDescent="0.3">
      <c r="A4" s="26" t="s">
        <v>188</v>
      </c>
      <c r="B4" s="26" t="s">
        <v>189</v>
      </c>
      <c r="D4" s="26" t="s">
        <v>186</v>
      </c>
    </row>
    <row r="5" spans="1:5" x14ac:dyDescent="0.3">
      <c r="B5" s="26" t="s">
        <v>190</v>
      </c>
    </row>
    <row r="6" spans="1:5" x14ac:dyDescent="0.3">
      <c r="B6" s="26" t="s">
        <v>191</v>
      </c>
    </row>
    <row r="7" spans="1:5" x14ac:dyDescent="0.3">
      <c r="B7" s="26" t="s">
        <v>192</v>
      </c>
    </row>
    <row r="8" spans="1:5" x14ac:dyDescent="0.3">
      <c r="B8" s="26" t="s">
        <v>193</v>
      </c>
    </row>
    <row r="9" spans="1:5" x14ac:dyDescent="0.3">
      <c r="B9" s="26" t="s">
        <v>194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mesterszak</vt:lpstr>
      <vt:lpstr>segédtábla</vt:lpstr>
      <vt:lpstr>bejegyzéstipus</vt:lpstr>
      <vt:lpstr>Előadás</vt:lpstr>
      <vt:lpstr>Gyakorlat</vt:lpstr>
      <vt:lpstr>Labor</vt:lpstr>
      <vt:lpstr>Tárgyfelvételtípus</vt:lpstr>
      <vt:lpstr>tárgykövetelmény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</dc:creator>
  <cp:lastModifiedBy>Dovicsin-Péntek Csilla Klára</cp:lastModifiedBy>
  <dcterms:created xsi:type="dcterms:W3CDTF">2018-05-11T06:45:02Z</dcterms:created>
  <dcterms:modified xsi:type="dcterms:W3CDTF">2024-12-18T09:31:23Z</dcterms:modified>
</cp:coreProperties>
</file>