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AFS\elte.hu\user\t\torokgabi\home\gabi\az ÚJ MINTATANTERVEK_2022\Honlapra_2022_hálók\OTAK\"/>
    </mc:Choice>
  </mc:AlternateContent>
  <xr:revisionPtr revIDLastSave="0" documentId="13_ncr:1_{932003DC-BD41-4412-B0F6-A439377211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TAK_matematikatanár_TTK" sheetId="4" r:id="rId1"/>
  </sheets>
  <definedNames>
    <definedName name="_xlnm.Print_Area" localSheetId="0">OTAK_matematikatanár_TTK!$A$3:$L$5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9" i="4" l="1"/>
  <c r="K79" i="4"/>
  <c r="J79" i="4"/>
  <c r="I79" i="4"/>
  <c r="H79" i="4"/>
  <c r="G79" i="4"/>
  <c r="F79" i="4"/>
  <c r="E79" i="4"/>
  <c r="D79" i="4"/>
  <c r="C79" i="4"/>
  <c r="L78" i="4"/>
  <c r="K78" i="4"/>
  <c r="J78" i="4"/>
  <c r="I78" i="4"/>
  <c r="H78" i="4"/>
  <c r="G78" i="4"/>
  <c r="F78" i="4"/>
  <c r="E78" i="4"/>
  <c r="D78" i="4"/>
  <c r="C78" i="4"/>
  <c r="L77" i="4"/>
  <c r="K77" i="4"/>
  <c r="J77" i="4"/>
  <c r="I77" i="4"/>
  <c r="H77" i="4"/>
  <c r="G77" i="4"/>
  <c r="F77" i="4"/>
  <c r="E77" i="4"/>
  <c r="D77" i="4"/>
  <c r="C77" i="4"/>
  <c r="L68" i="4"/>
  <c r="K68" i="4"/>
  <c r="J68" i="4"/>
  <c r="I68" i="4"/>
  <c r="H68" i="4"/>
  <c r="G68" i="4"/>
  <c r="F68" i="4"/>
  <c r="E68" i="4"/>
  <c r="D68" i="4"/>
  <c r="C68" i="4"/>
  <c r="L67" i="4"/>
  <c r="K67" i="4"/>
  <c r="J67" i="4"/>
  <c r="I67" i="4"/>
  <c r="H67" i="4"/>
  <c r="G67" i="4"/>
  <c r="F67" i="4"/>
  <c r="E67" i="4"/>
  <c r="D67" i="4"/>
  <c r="C67" i="4"/>
  <c r="L66" i="4"/>
  <c r="K66" i="4"/>
  <c r="J66" i="4"/>
  <c r="I66" i="4"/>
  <c r="H66" i="4"/>
  <c r="G66" i="4"/>
  <c r="F66" i="4"/>
  <c r="E66" i="4"/>
  <c r="D66" i="4"/>
  <c r="C66" i="4"/>
  <c r="L63" i="4"/>
  <c r="K63" i="4"/>
  <c r="J63" i="4"/>
  <c r="I63" i="4"/>
  <c r="H63" i="4"/>
  <c r="G63" i="4"/>
  <c r="F63" i="4"/>
  <c r="E63" i="4"/>
  <c r="D63" i="4"/>
  <c r="C63" i="4"/>
  <c r="L62" i="4"/>
  <c r="K62" i="4"/>
  <c r="J62" i="4"/>
  <c r="I62" i="4"/>
  <c r="H62" i="4"/>
  <c r="G62" i="4"/>
  <c r="F62" i="4"/>
  <c r="E62" i="4"/>
  <c r="D62" i="4"/>
  <c r="C62" i="4"/>
  <c r="L61" i="4"/>
  <c r="K61" i="4"/>
  <c r="J61" i="4"/>
  <c r="I61" i="4"/>
  <c r="H61" i="4"/>
  <c r="G61" i="4"/>
  <c r="F61" i="4"/>
  <c r="E61" i="4"/>
  <c r="D61" i="4"/>
  <c r="C61" i="4"/>
  <c r="L54" i="4"/>
  <c r="K54" i="4"/>
  <c r="J54" i="4"/>
  <c r="I54" i="4"/>
  <c r="H54" i="4"/>
  <c r="G54" i="4"/>
  <c r="F54" i="4"/>
  <c r="E54" i="4"/>
  <c r="D54" i="4"/>
  <c r="C54" i="4"/>
  <c r="L53" i="4"/>
  <c r="K53" i="4"/>
  <c r="J53" i="4"/>
  <c r="I53" i="4"/>
  <c r="H53" i="4"/>
  <c r="G53" i="4"/>
  <c r="F53" i="4"/>
  <c r="E53" i="4"/>
  <c r="D53" i="4"/>
  <c r="C53" i="4"/>
  <c r="L52" i="4"/>
  <c r="K52" i="4"/>
  <c r="J52" i="4"/>
  <c r="I52" i="4"/>
  <c r="H52" i="4"/>
  <c r="G52" i="4"/>
  <c r="F52" i="4"/>
  <c r="E52" i="4"/>
  <c r="D52" i="4"/>
  <c r="C52" i="4"/>
  <c r="L48" i="4"/>
  <c r="K48" i="4"/>
  <c r="J48" i="4"/>
  <c r="I48" i="4"/>
  <c r="H48" i="4"/>
  <c r="G48" i="4"/>
  <c r="F48" i="4"/>
  <c r="E48" i="4"/>
  <c r="D48" i="4"/>
  <c r="C48" i="4"/>
  <c r="L47" i="4"/>
  <c r="J47" i="4"/>
  <c r="I47" i="4"/>
  <c r="H47" i="4"/>
  <c r="G47" i="4"/>
  <c r="F47" i="4"/>
  <c r="E47" i="4"/>
  <c r="D47" i="4"/>
  <c r="C47" i="4"/>
  <c r="L46" i="4"/>
  <c r="J46" i="4"/>
  <c r="I46" i="4"/>
  <c r="H46" i="4"/>
  <c r="G46" i="4"/>
  <c r="F46" i="4"/>
  <c r="E46" i="4"/>
  <c r="D46" i="4"/>
  <c r="C46" i="4"/>
  <c r="L39" i="4"/>
  <c r="L72" i="4" s="1"/>
  <c r="K39" i="4"/>
  <c r="J39" i="4"/>
  <c r="I39" i="4"/>
  <c r="H39" i="4"/>
  <c r="G39" i="4"/>
  <c r="F39" i="4"/>
  <c r="F72" i="4" s="1"/>
  <c r="E39" i="4"/>
  <c r="E72" i="4" s="1"/>
  <c r="D39" i="4"/>
  <c r="D72" i="4" s="1"/>
  <c r="C39" i="4"/>
  <c r="L38" i="4"/>
  <c r="K38" i="4"/>
  <c r="J38" i="4"/>
  <c r="J49" i="4" s="1"/>
  <c r="I38" i="4"/>
  <c r="I49" i="4" s="1"/>
  <c r="H38" i="4"/>
  <c r="H49" i="4" s="1"/>
  <c r="G38" i="4"/>
  <c r="G49" i="4" s="1"/>
  <c r="F38" i="4"/>
  <c r="E38" i="4"/>
  <c r="D38" i="4"/>
  <c r="D49" i="4" s="1"/>
  <c r="C38" i="4"/>
  <c r="C49" i="4" s="1"/>
  <c r="L37" i="4"/>
  <c r="K37" i="4"/>
  <c r="J37" i="4"/>
  <c r="I37" i="4"/>
  <c r="H37" i="4"/>
  <c r="H70" i="4" s="1"/>
  <c r="G37" i="4"/>
  <c r="F37" i="4"/>
  <c r="F70" i="4" s="1"/>
  <c r="E37" i="4"/>
  <c r="D37" i="4"/>
  <c r="C37" i="4"/>
  <c r="L11" i="4"/>
  <c r="K11" i="4"/>
  <c r="J11" i="4"/>
  <c r="I11" i="4"/>
  <c r="H11" i="4"/>
  <c r="G11" i="4"/>
  <c r="F11" i="4"/>
  <c r="E11" i="4"/>
  <c r="D11" i="4"/>
  <c r="C11" i="4"/>
  <c r="L10" i="4"/>
  <c r="K10" i="4"/>
  <c r="J10" i="4"/>
  <c r="I10" i="4"/>
  <c r="H10" i="4"/>
  <c r="G10" i="4"/>
  <c r="F10" i="4"/>
  <c r="E10" i="4"/>
  <c r="D10" i="4"/>
  <c r="C10" i="4"/>
  <c r="L9" i="4"/>
  <c r="K9" i="4"/>
  <c r="J9" i="4"/>
  <c r="I9" i="4"/>
  <c r="H9" i="4"/>
  <c r="G9" i="4"/>
  <c r="F9" i="4"/>
  <c r="E9" i="4"/>
  <c r="D9" i="4"/>
  <c r="C9" i="4"/>
  <c r="K72" i="4" l="1"/>
  <c r="M66" i="4"/>
  <c r="J72" i="4"/>
  <c r="K71" i="4"/>
  <c r="D70" i="4"/>
  <c r="J70" i="4"/>
  <c r="F71" i="4"/>
  <c r="L71" i="4"/>
  <c r="H72" i="4"/>
  <c r="E71" i="4"/>
  <c r="I70" i="4"/>
  <c r="M53" i="4"/>
  <c r="C70" i="4"/>
  <c r="M54" i="4"/>
  <c r="M79" i="4"/>
  <c r="M10" i="4"/>
  <c r="E70" i="4"/>
  <c r="K70" i="4"/>
  <c r="G72" i="4"/>
  <c r="M46" i="4"/>
  <c r="M48" i="4"/>
  <c r="M52" i="4"/>
  <c r="M62" i="4"/>
  <c r="M63" i="4"/>
  <c r="M11" i="4"/>
  <c r="G71" i="4"/>
  <c r="M77" i="4"/>
  <c r="M78" i="4"/>
  <c r="G70" i="4"/>
  <c r="C72" i="4"/>
  <c r="I72" i="4"/>
  <c r="L70" i="4"/>
  <c r="M61" i="4"/>
  <c r="M68" i="4"/>
  <c r="M9" i="4"/>
  <c r="D71" i="4"/>
  <c r="J71" i="4"/>
  <c r="M47" i="4"/>
  <c r="M67" i="4"/>
  <c r="E49" i="4"/>
  <c r="K49" i="4"/>
  <c r="H71" i="4"/>
  <c r="M38" i="4"/>
  <c r="F49" i="4"/>
  <c r="L49" i="4"/>
  <c r="C71" i="4"/>
  <c r="I71" i="4"/>
  <c r="M37" i="4"/>
  <c r="M39" i="4"/>
  <c r="M70" i="4" l="1"/>
  <c r="M72" i="4"/>
  <c r="M71" i="4"/>
  <c r="M49" i="4"/>
</calcChain>
</file>

<file path=xl/sharedStrings.xml><?xml version="1.0" encoding="utf-8"?>
<sst xmlns="http://schemas.openxmlformats.org/spreadsheetml/2006/main" count="483" uniqueCount="201">
  <si>
    <t>szgy</t>
  </si>
  <si>
    <t>Szaktárgyi kritériumvizsga</t>
  </si>
  <si>
    <t>Szaktárgyi tanítási gyakorlat</t>
  </si>
  <si>
    <t>Összefüggő egyéni iskolai gyakorlatot kísérő szakos szeminárium</t>
  </si>
  <si>
    <t>Subject-specific Teaching Practice</t>
  </si>
  <si>
    <t>Összefüggő egyéni iskolai gyakorlat</t>
  </si>
  <si>
    <t>kv</t>
  </si>
  <si>
    <t>Coherent Individual Practice Support Seminar</t>
  </si>
  <si>
    <t>Subject-specific Criterion Exam</t>
  </si>
  <si>
    <t>Tárgyért felelős szervezeti egység neve</t>
  </si>
  <si>
    <t>Tárgykód</t>
  </si>
  <si>
    <t>Tárgynév</t>
  </si>
  <si>
    <t>Tárgynév angolul</t>
  </si>
  <si>
    <t>ea</t>
  </si>
  <si>
    <t>gy</t>
  </si>
  <si>
    <t>Szemeszter</t>
  </si>
  <si>
    <t>Óra</t>
  </si>
  <si>
    <t>Kr.</t>
  </si>
  <si>
    <t>Ért.</t>
  </si>
  <si>
    <t>Előfeltétel I.</t>
  </si>
  <si>
    <t>Előfeltétel II.</t>
  </si>
  <si>
    <t>Előfeltétel III.</t>
  </si>
  <si>
    <t>Tantárgyfelelős</t>
  </si>
  <si>
    <t>lgy</t>
  </si>
  <si>
    <t>Szakterületi ismeretek (99 kredit)</t>
  </si>
  <si>
    <t>x</t>
  </si>
  <si>
    <t>Gyj(5)</t>
  </si>
  <si>
    <t>TTK Analízis Tanszék</t>
  </si>
  <si>
    <t>K(5)</t>
  </si>
  <si>
    <t>összes kontaktóra</t>
  </si>
  <si>
    <t>összes kredit</t>
  </si>
  <si>
    <t>összes kollokvium</t>
  </si>
  <si>
    <t>e</t>
  </si>
  <si>
    <t>Gyj(3)</t>
  </si>
  <si>
    <t>Szakterületi ismeretek összes kredit (99 kredit)</t>
  </si>
  <si>
    <t>Szaktárgyi kritériumvizsga (0 kredit)</t>
  </si>
  <si>
    <t>(x)</t>
  </si>
  <si>
    <t>Szakmódszertan (10 kredit)</t>
  </si>
  <si>
    <t>Iskolai gyakorlathoz közvetlenül kapcsolódó tárgy (2 kredit)</t>
  </si>
  <si>
    <t>ÖSSZESEN</t>
  </si>
  <si>
    <t>összes előírt kredit</t>
  </si>
  <si>
    <t>Iskolai gyakorlatok (6 kredit)</t>
  </si>
  <si>
    <t>x = tárgy mintatantervi helye</t>
  </si>
  <si>
    <t>kv = kötelezően választható tárgy helye</t>
  </si>
  <si>
    <t>ea = előadás</t>
  </si>
  <si>
    <t>gy = gyakorlat</t>
  </si>
  <si>
    <t>lgy = laborgyakorlat</t>
  </si>
  <si>
    <t>szgy = szakmai gyakorlat</t>
  </si>
  <si>
    <t>Értékelés</t>
  </si>
  <si>
    <t>K(5) = kollokvium (5 fokozatú)</t>
  </si>
  <si>
    <t>Gyj(5) = gyakorlati jegy (5 fokozatú)</t>
  </si>
  <si>
    <t>Gyj(3) = gyakorlati jegy (3 fokozatú)</t>
  </si>
  <si>
    <t>Gyj(2) = gyakorlati jegy (2 fokozatú)</t>
  </si>
  <si>
    <t>Előfeltételek</t>
  </si>
  <si>
    <t>e = erős</t>
  </si>
  <si>
    <t>gy = gyenge</t>
  </si>
  <si>
    <t>t = társfelvétel</t>
  </si>
  <si>
    <t>OTK-ÖGY</t>
  </si>
  <si>
    <t>Osztatlan matematikatanár képzés (2022-től)</t>
  </si>
  <si>
    <t>Szakfelelős: Dr. Keleti Tamás</t>
  </si>
  <si>
    <t>Képzési koordinátor: Dr. Besenyei Ádám</t>
  </si>
  <si>
    <t>e gy t</t>
  </si>
  <si>
    <t>matkritm22go</t>
  </si>
  <si>
    <t>Matematika kritériumtárgy</t>
  </si>
  <si>
    <t>Gyj(2)</t>
  </si>
  <si>
    <t>Csapodi Csaba</t>
  </si>
  <si>
    <t>TTK Matematikatanítási és Módszertani Központ</t>
  </si>
  <si>
    <t>Mathematics prerequisites</t>
  </si>
  <si>
    <t>Kötelező tárgyak (96 kredit)</t>
  </si>
  <si>
    <t>bevana1m22vo</t>
  </si>
  <si>
    <t>Bevezető analízis 1</t>
  </si>
  <si>
    <t>Keleti Tamás</t>
  </si>
  <si>
    <t>Introductory analysis 1</t>
  </si>
  <si>
    <t>bevalgm22vo</t>
  </si>
  <si>
    <t>Bevezetés az algebrába</t>
  </si>
  <si>
    <t>Károlyi Gyula</t>
  </si>
  <si>
    <t>TTK Algebra és Számelmélet Tanszék</t>
  </si>
  <si>
    <t>Introduction to algebra</t>
  </si>
  <si>
    <t>vegesmatm22vo</t>
  </si>
  <si>
    <t>Véges Matematika 1</t>
  </si>
  <si>
    <t>Sziklai Péter</t>
  </si>
  <si>
    <t>TTK Számítógéptudományi Tanszék</t>
  </si>
  <si>
    <t>bevana2m22vo</t>
  </si>
  <si>
    <t>Bevezető analízis 2</t>
  </si>
  <si>
    <t>Besenyei Ádám</t>
  </si>
  <si>
    <t>TTK Alkalmazott Analízis és Számításmatematikai Tanszék</t>
  </si>
  <si>
    <t>Introductory analysis 2</t>
  </si>
  <si>
    <t>elemimat1m22go</t>
  </si>
  <si>
    <t>Elemi matematika 1</t>
  </si>
  <si>
    <t>Fried Katalin</t>
  </si>
  <si>
    <t>Elementary mathematics 1</t>
  </si>
  <si>
    <t>bevgeomm22go</t>
  </si>
  <si>
    <t>Bevezetés a geometriába</t>
  </si>
  <si>
    <t>Verhóczki László</t>
  </si>
  <si>
    <t>TTK Geometriai Tanszék</t>
  </si>
  <si>
    <t>Introduction to geometry</t>
  </si>
  <si>
    <t>egyvana1m22vo</t>
  </si>
  <si>
    <t>Egyváltozós analízis 1</t>
  </si>
  <si>
    <t>Szőke Róbert</t>
  </si>
  <si>
    <t>Single variable analysis 1</t>
  </si>
  <si>
    <t>elemimat2m22go</t>
  </si>
  <si>
    <t>Elemi matematika 2</t>
  </si>
  <si>
    <t>Gosztonyi Katalin</t>
  </si>
  <si>
    <t>Elementary mathematics 2</t>
  </si>
  <si>
    <t>analgeomm22vo</t>
  </si>
  <si>
    <t>Analitikus geometria</t>
  </si>
  <si>
    <t>Lakos Gyula</t>
  </si>
  <si>
    <t>Analytic geometry</t>
  </si>
  <si>
    <t>egyvana2m22vo</t>
  </si>
  <si>
    <t>Egyváltozós analízis 2</t>
  </si>
  <si>
    <t>Single variable analysis 2</t>
  </si>
  <si>
    <t>szamelm22vo</t>
  </si>
  <si>
    <t>Számelmélet</t>
  </si>
  <si>
    <t>Number theory</t>
  </si>
  <si>
    <t>algebra1m22vo</t>
  </si>
  <si>
    <t>Algebra 1</t>
  </si>
  <si>
    <t>valszamm22vo</t>
  </si>
  <si>
    <t>Valószínűségszámítás</t>
  </si>
  <si>
    <t>Csiszár Villő</t>
  </si>
  <si>
    <t>TTK Valószínűségelméleti és Statisztika Tanszék</t>
  </si>
  <si>
    <t>Probability theory</t>
  </si>
  <si>
    <t>elemimat3m22go</t>
  </si>
  <si>
    <t>Elemi matematika 3</t>
  </si>
  <si>
    <t>Elementary mathematics 3</t>
  </si>
  <si>
    <t>geotranm22vo</t>
  </si>
  <si>
    <t>Geometriai transzformációk</t>
  </si>
  <si>
    <t>Geometric transformations</t>
  </si>
  <si>
    <t>statisztm22go</t>
  </si>
  <si>
    <t>Statisztika</t>
  </si>
  <si>
    <t>Backhausz Ágnes</t>
  </si>
  <si>
    <t>Statistics</t>
  </si>
  <si>
    <t>infom22go</t>
  </si>
  <si>
    <t>Informatika</t>
  </si>
  <si>
    <t>Informatics</t>
  </si>
  <si>
    <t>tovanam22vo</t>
  </si>
  <si>
    <t>Az analízis további fejezetei</t>
  </si>
  <si>
    <t>Fehér László</t>
  </si>
  <si>
    <t>nemeugeom22vo</t>
  </si>
  <si>
    <t>Nemeuklideszi geometriák</t>
  </si>
  <si>
    <t>Csikós Balázs</t>
  </si>
  <si>
    <t>Non-Euclidean geometries</t>
  </si>
  <si>
    <t>algebra2m22eo</t>
  </si>
  <si>
    <t>Algebra 2</t>
  </si>
  <si>
    <t>elemimat4m22go</t>
  </si>
  <si>
    <t>Elemi matematika 4</t>
  </si>
  <si>
    <t>Elementary mathematics 4</t>
  </si>
  <si>
    <t>matalapm22go</t>
  </si>
  <si>
    <t>A matematika alapjai</t>
  </si>
  <si>
    <t>elemimat5m22go</t>
  </si>
  <si>
    <t>Elemi matematika 5</t>
  </si>
  <si>
    <t>Wintsche Gergely</t>
  </si>
  <si>
    <t>Elementary mathematics 5</t>
  </si>
  <si>
    <t>mattortm22eo</t>
  </si>
  <si>
    <t>Fejezetek a matematika történetéből</t>
  </si>
  <si>
    <t>Vancsó Ödön</t>
  </si>
  <si>
    <t>Kötelezően választható tárgyak (teljesítendő: 3 kredit)</t>
  </si>
  <si>
    <t>szemanam22go</t>
  </si>
  <si>
    <t>Szemelvények az analízisből</t>
  </si>
  <si>
    <t>Selected chapters from analysis</t>
  </si>
  <si>
    <t>algszamm22go</t>
  </si>
  <si>
    <t>Az algebra és számelmélet válogatott fejezetei</t>
  </si>
  <si>
    <t>Topics in algebra and number theory</t>
  </si>
  <si>
    <t>vegesmat2m22go</t>
  </si>
  <si>
    <t>Véges Matematika 2</t>
  </si>
  <si>
    <t>(kv)</t>
  </si>
  <si>
    <t>szamgeom22go</t>
  </si>
  <si>
    <t>Számítógépes geometria</t>
  </si>
  <si>
    <t>Computerized geometry</t>
  </si>
  <si>
    <t>alksztochm22go</t>
  </si>
  <si>
    <t>A sztochasztika alkalmazásai</t>
  </si>
  <si>
    <t>Applied stochastics</t>
  </si>
  <si>
    <t>OTK-SZV-MAT</t>
  </si>
  <si>
    <t>mattan1m22eo</t>
  </si>
  <si>
    <t>Matematika tanítása 1</t>
  </si>
  <si>
    <t>Teaching of mathematics 1</t>
  </si>
  <si>
    <t>mattan2m22go</t>
  </si>
  <si>
    <t>Matematika tanítása 2</t>
  </si>
  <si>
    <t>Teaching of mathematics 2</t>
  </si>
  <si>
    <t>mattan3m22go</t>
  </si>
  <si>
    <t>Matematika tanítása 3</t>
  </si>
  <si>
    <t>t</t>
  </si>
  <si>
    <t>OTK-TGY-MAT</t>
  </si>
  <si>
    <t>Teaching of mathematics 3</t>
  </si>
  <si>
    <t>mattan4m22go</t>
  </si>
  <si>
    <t>Matematika tanítása 4</t>
  </si>
  <si>
    <t>Teaching of mathematics 4</t>
  </si>
  <si>
    <t>mattan5m22go</t>
  </si>
  <si>
    <t>Matematika tanítása 5</t>
  </si>
  <si>
    <t>Teaching of mathematics 5</t>
  </si>
  <si>
    <t>OTK-ÖGY-MAT</t>
  </si>
  <si>
    <t>OTK-SZGY-MAT</t>
  </si>
  <si>
    <t>Kritériumtárgy (0 kredit)</t>
  </si>
  <si>
    <t>Discrete mathematics 1</t>
  </si>
  <si>
    <t>Discrete mathematics 2</t>
  </si>
  <si>
    <t>Foundations of mathematics</t>
  </si>
  <si>
    <t>Further chapters of analysis</t>
  </si>
  <si>
    <t>Lectures from the history of mathematics</t>
  </si>
  <si>
    <t>Csoportos tanítási gyakorlat</t>
  </si>
  <si>
    <t>Group Teaching Practice</t>
  </si>
  <si>
    <t>OTK-PGY-3-TAN22-106</t>
  </si>
  <si>
    <t>Pályaszocializációs gyakorlat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</si>
</sst>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2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theme="5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5"/>
      <name val="Arial"/>
      <family val="2"/>
      <charset val="238"/>
    </font>
    <font>
      <sz val="10"/>
      <color theme="4"/>
      <name val="Arial"/>
      <family val="2"/>
      <charset val="238"/>
    </font>
    <font>
      <b/>
      <sz val="10"/>
      <color theme="5" tint="-0.249977111117893"/>
      <name val="Arial"/>
      <family val="2"/>
      <charset val="238"/>
    </font>
    <font>
      <sz val="10"/>
      <color theme="5" tint="-0.249977111117893"/>
      <name val="Arial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0E0E0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rgb="FF4C4C4C"/>
      </bottom>
      <diagonal/>
    </border>
    <border>
      <left style="medium">
        <color rgb="FF4C4C4C"/>
      </left>
      <right style="medium">
        <color rgb="FF4C4C4C"/>
      </right>
      <top style="medium">
        <color rgb="FF4C4C4C"/>
      </top>
      <bottom style="thin">
        <color rgb="FF4C4C4C"/>
      </bottom>
      <diagonal/>
    </border>
    <border>
      <left style="medium">
        <color rgb="FF4C4C4C"/>
      </left>
      <right/>
      <top style="medium">
        <color rgb="FF4C4C4C"/>
      </top>
      <bottom style="thin">
        <color rgb="FF4C4C4C"/>
      </bottom>
      <diagonal/>
    </border>
    <border>
      <left/>
      <right/>
      <top style="medium">
        <color rgb="FF4C4C4C"/>
      </top>
      <bottom style="thin">
        <color rgb="FF4C4C4C"/>
      </bottom>
      <diagonal/>
    </border>
    <border>
      <left style="medium">
        <color rgb="FF4C4C4C"/>
      </left>
      <right style="thin">
        <color rgb="FF4C4C4C"/>
      </right>
      <top style="medium">
        <color rgb="FF4C4C4C"/>
      </top>
      <bottom style="thin">
        <color rgb="FF4C4C4C"/>
      </bottom>
      <diagonal/>
    </border>
    <border>
      <left/>
      <right style="thin">
        <color rgb="FF4C4C4C"/>
      </right>
      <top style="medium">
        <color rgb="FF4C4C4C"/>
      </top>
      <bottom style="thin">
        <color rgb="FF4C4C4C"/>
      </bottom>
      <diagonal/>
    </border>
    <border>
      <left/>
      <right style="medium">
        <color rgb="FF4C4C4C"/>
      </right>
      <top style="medium">
        <color rgb="FF4C4C4C"/>
      </top>
      <bottom style="thin">
        <color rgb="FF4C4C4C"/>
      </bottom>
      <diagonal/>
    </border>
    <border>
      <left style="medium">
        <color rgb="FF4C4C4C"/>
      </left>
      <right style="medium">
        <color rgb="FF4C4C4C"/>
      </right>
      <top/>
      <bottom style="thin">
        <color rgb="FF4C4C4C"/>
      </bottom>
      <diagonal/>
    </border>
    <border>
      <left style="medium">
        <color rgb="FF4C4C4C"/>
      </left>
      <right style="thin">
        <color rgb="FF4C4C4C"/>
      </right>
      <top style="thin">
        <color rgb="FF4C4C4C"/>
      </top>
      <bottom style="thin">
        <color rgb="FF4C4C4C"/>
      </bottom>
      <diagonal/>
    </border>
    <border>
      <left style="thin">
        <color rgb="FF4C4C4C"/>
      </left>
      <right style="thin">
        <color rgb="FF4C4C4C"/>
      </right>
      <top style="thin">
        <color rgb="FF4C4C4C"/>
      </top>
      <bottom style="thin">
        <color rgb="FF4C4C4C"/>
      </bottom>
      <diagonal/>
    </border>
    <border>
      <left/>
      <right style="medium">
        <color rgb="FF4C4C4C"/>
      </right>
      <top/>
      <bottom style="thin">
        <color rgb="FF4C4C4C"/>
      </bottom>
      <diagonal/>
    </border>
    <border>
      <left style="medium">
        <color rgb="FF404040"/>
      </left>
      <right style="medium">
        <color rgb="FF404040"/>
      </right>
      <top style="thin">
        <color auto="1"/>
      </top>
      <bottom style="thin">
        <color rgb="FF404040"/>
      </bottom>
      <diagonal/>
    </border>
    <border>
      <left/>
      <right/>
      <top/>
      <bottom style="thin">
        <color rgb="FF404040"/>
      </bottom>
      <diagonal/>
    </border>
    <border>
      <left/>
      <right/>
      <top style="thin">
        <color rgb="FF4C4C4C"/>
      </top>
      <bottom style="thin">
        <color rgb="FF404040"/>
      </bottom>
      <diagonal/>
    </border>
    <border>
      <left/>
      <right style="medium">
        <color rgb="FF4C4C4C"/>
      </right>
      <top style="thin">
        <color rgb="FF4C4C4C"/>
      </top>
      <bottom style="thin">
        <color rgb="FF404040"/>
      </bottom>
      <diagonal/>
    </border>
    <border>
      <left style="medium">
        <color rgb="FF404040"/>
      </left>
      <right style="medium">
        <color rgb="FF404040"/>
      </right>
      <top/>
      <bottom style="thin">
        <color auto="1"/>
      </bottom>
      <diagonal/>
    </border>
    <border>
      <left/>
      <right style="medium">
        <color rgb="FF4C4C4C"/>
      </right>
      <top/>
      <bottom/>
      <diagonal/>
    </border>
    <border>
      <left style="medium">
        <color rgb="FF404040"/>
      </left>
      <right style="medium">
        <color rgb="FF404040"/>
      </right>
      <top style="thin">
        <color auto="1"/>
      </top>
      <bottom style="thin">
        <color auto="1"/>
      </bottom>
      <diagonal/>
    </border>
    <border>
      <left style="medium">
        <color rgb="FF40404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404040"/>
      </left>
      <right style="medium">
        <color rgb="FF4C4C4C"/>
      </right>
      <top style="thin">
        <color auto="1"/>
      </top>
      <bottom style="thin">
        <color auto="1"/>
      </bottom>
      <diagonal/>
    </border>
    <border>
      <left/>
      <right style="medium">
        <color rgb="FF404040"/>
      </right>
      <top style="thin">
        <color auto="1"/>
      </top>
      <bottom style="thin">
        <color auto="1"/>
      </bottom>
      <diagonal/>
    </border>
    <border>
      <left style="medium">
        <color rgb="FF404040"/>
      </left>
      <right style="medium">
        <color rgb="FF404040"/>
      </right>
      <top style="thin">
        <color rgb="FF404040"/>
      </top>
      <bottom style="thin">
        <color auto="1"/>
      </bottom>
      <diagonal/>
    </border>
    <border>
      <left/>
      <right/>
      <top style="thin">
        <color rgb="FF404040"/>
      </top>
      <bottom style="thin">
        <color auto="1"/>
      </bottom>
      <diagonal/>
    </border>
    <border>
      <left style="medium">
        <color rgb="FF40404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4C4C4C"/>
      </right>
      <top style="thin">
        <color indexed="64"/>
      </top>
      <bottom/>
      <diagonal/>
    </border>
    <border>
      <left style="medium">
        <color rgb="FF404040"/>
      </left>
      <right/>
      <top/>
      <bottom/>
      <diagonal/>
    </border>
    <border>
      <left style="medium">
        <color rgb="FF404040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rgb="FF4C4C4C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404040"/>
      </left>
      <right style="thin">
        <color auto="1"/>
      </right>
      <top/>
      <bottom style="thin">
        <color auto="1"/>
      </bottom>
      <diagonal/>
    </border>
    <border>
      <left style="medium">
        <color rgb="FF404040"/>
      </left>
      <right style="medium">
        <color rgb="FF4C4C4C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4C4C4C"/>
      </right>
      <top style="thin">
        <color rgb="FF4C4C4C"/>
      </top>
      <bottom style="thin">
        <color rgb="FF4C4C4C"/>
      </bottom>
      <diagonal/>
    </border>
    <border>
      <left/>
      <right/>
      <top style="thin">
        <color rgb="FF4C4C4C"/>
      </top>
      <bottom style="thin">
        <color rgb="FF4C4C4C"/>
      </bottom>
      <diagonal/>
    </border>
    <border>
      <left style="medium">
        <color rgb="FF404040"/>
      </left>
      <right style="thin">
        <color indexed="64"/>
      </right>
      <top style="thin">
        <color indexed="64"/>
      </top>
      <bottom style="thin">
        <color rgb="FF4040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404040"/>
      </bottom>
      <diagonal/>
    </border>
    <border>
      <left/>
      <right/>
      <top style="thin">
        <color indexed="64"/>
      </top>
      <bottom style="thin">
        <color rgb="FF404040"/>
      </bottom>
      <diagonal/>
    </border>
    <border>
      <left/>
      <right style="medium">
        <color rgb="FF404040"/>
      </right>
      <top style="thin">
        <color indexed="64"/>
      </top>
      <bottom style="thin">
        <color rgb="FF404040"/>
      </bottom>
      <diagonal/>
    </border>
    <border>
      <left style="medium">
        <color rgb="FF404040"/>
      </left>
      <right style="thin">
        <color indexed="64"/>
      </right>
      <top style="thin">
        <color rgb="FF404040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rgb="FF404040"/>
      </top>
      <bottom style="thin">
        <color auto="1"/>
      </bottom>
      <diagonal/>
    </border>
    <border>
      <left/>
      <right style="medium">
        <color rgb="FF404040"/>
      </right>
      <top style="thin">
        <color rgb="FF404040"/>
      </top>
      <bottom style="thin">
        <color auto="1"/>
      </bottom>
      <diagonal/>
    </border>
    <border>
      <left/>
      <right style="medium">
        <color rgb="FF404040"/>
      </right>
      <top style="thin">
        <color rgb="FF404040"/>
      </top>
      <bottom style="thin">
        <color rgb="FF404040"/>
      </bottom>
      <diagonal/>
    </border>
    <border>
      <left style="medium">
        <color rgb="FF404040"/>
      </left>
      <right style="medium">
        <color rgb="FF4C4C4C"/>
      </right>
      <top style="thin">
        <color auto="1"/>
      </top>
      <bottom style="thin">
        <color rgb="FF40404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404040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rgb="FF4C4C4C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rgb="FF404040"/>
      </bottom>
      <diagonal/>
    </border>
    <border>
      <left style="medium">
        <color rgb="FF404040"/>
      </left>
      <right/>
      <top style="thin">
        <color indexed="64"/>
      </top>
      <bottom style="thin">
        <color rgb="FF404040"/>
      </bottom>
      <diagonal/>
    </border>
    <border>
      <left/>
      <right style="thin">
        <color indexed="64"/>
      </right>
      <top style="thin">
        <color indexed="64"/>
      </top>
      <bottom style="thin">
        <color rgb="FF40404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rgb="FF4C4C4C"/>
      </right>
      <top style="thin">
        <color rgb="FF404040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57">
    <xf numFmtId="0" fontId="0" fillId="0" borderId="0" xfId="0"/>
    <xf numFmtId="0" fontId="1" fillId="0" borderId="0" xfId="1"/>
    <xf numFmtId="0" fontId="7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0" fontId="1" fillId="0" borderId="0" xfId="1" applyFont="1"/>
    <xf numFmtId="0" fontId="5" fillId="0" borderId="0" xfId="1" applyFont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8" fillId="0" borderId="13" xfId="1" applyFont="1" applyBorder="1" applyAlignment="1">
      <alignment horizontal="center"/>
    </xf>
    <xf numFmtId="0" fontId="8" fillId="0" borderId="14" xfId="1" applyFont="1" applyBorder="1" applyAlignment="1">
      <alignment horizontal="center"/>
    </xf>
    <xf numFmtId="0" fontId="7" fillId="0" borderId="12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/>
    </xf>
    <xf numFmtId="0" fontId="1" fillId="0" borderId="1" xfId="1" applyBorder="1" applyAlignment="1">
      <alignment horizontal="left" vertical="center"/>
    </xf>
    <xf numFmtId="0" fontId="1" fillId="0" borderId="22" xfId="1" applyBorder="1" applyAlignment="1">
      <alignment horizontal="left" vertical="center"/>
    </xf>
    <xf numFmtId="0" fontId="7" fillId="0" borderId="23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1" fillId="0" borderId="22" xfId="1" applyBorder="1" applyAlignment="1">
      <alignment horizontal="left" vertical="center" wrapText="1"/>
    </xf>
    <xf numFmtId="0" fontId="1" fillId="0" borderId="24" xfId="1" applyBorder="1" applyAlignment="1">
      <alignment horizontal="left" vertical="center" wrapText="1"/>
    </xf>
    <xf numFmtId="164" fontId="10" fillId="3" borderId="1" xfId="1" applyNumberFormat="1" applyFont="1" applyFill="1" applyBorder="1" applyAlignment="1">
      <alignment horizontal="center"/>
    </xf>
    <xf numFmtId="164" fontId="11" fillId="3" borderId="1" xfId="1" applyNumberFormat="1" applyFont="1" applyFill="1" applyBorder="1" applyAlignment="1">
      <alignment horizontal="center"/>
    </xf>
    <xf numFmtId="0" fontId="9" fillId="0" borderId="0" xfId="1" applyFont="1" applyBorder="1" applyAlignment="1">
      <alignment horizontal="left" vertical="center"/>
    </xf>
    <xf numFmtId="0" fontId="7" fillId="0" borderId="0" xfId="1" applyFont="1"/>
    <xf numFmtId="0" fontId="12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" fillId="0" borderId="0" xfId="1" applyAlignment="1">
      <alignment horizontal="center"/>
    </xf>
    <xf numFmtId="164" fontId="15" fillId="3" borderId="1" xfId="1" applyNumberFormat="1" applyFont="1" applyFill="1" applyBorder="1" applyAlignment="1">
      <alignment horizontal="center"/>
    </xf>
    <xf numFmtId="0" fontId="1" fillId="3" borderId="0" xfId="1" applyFill="1" applyBorder="1" applyAlignment="1"/>
    <xf numFmtId="0" fontId="1" fillId="3" borderId="0" xfId="1" applyFont="1" applyFill="1" applyBorder="1" applyAlignment="1">
      <alignment horizontal="center"/>
    </xf>
    <xf numFmtId="0" fontId="1" fillId="3" borderId="0" xfId="1" applyFont="1" applyFill="1" applyBorder="1" applyAlignment="1">
      <alignment horizontal="left"/>
    </xf>
    <xf numFmtId="0" fontId="1" fillId="3" borderId="21" xfId="1" applyFont="1" applyFill="1" applyBorder="1" applyAlignment="1"/>
    <xf numFmtId="0" fontId="1" fillId="3" borderId="28" xfId="1" applyFill="1" applyBorder="1"/>
    <xf numFmtId="0" fontId="1" fillId="3" borderId="29" xfId="1" applyFill="1" applyBorder="1"/>
    <xf numFmtId="0" fontId="1" fillId="3" borderId="30" xfId="1" applyFill="1" applyBorder="1"/>
    <xf numFmtId="0" fontId="1" fillId="3" borderId="31" xfId="1" applyFill="1" applyBorder="1"/>
    <xf numFmtId="0" fontId="1" fillId="3" borderId="0" xfId="1" applyFill="1" applyBorder="1"/>
    <xf numFmtId="0" fontId="1" fillId="3" borderId="21" xfId="1" applyFill="1" applyBorder="1"/>
    <xf numFmtId="0" fontId="1" fillId="3" borderId="32" xfId="1" applyFill="1" applyBorder="1"/>
    <xf numFmtId="0" fontId="1" fillId="3" borderId="33" xfId="1" applyFill="1" applyBorder="1"/>
    <xf numFmtId="0" fontId="1" fillId="3" borderId="34" xfId="1" applyFill="1" applyBorder="1"/>
    <xf numFmtId="0" fontId="7" fillId="0" borderId="36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1" fillId="0" borderId="20" xfId="1" applyBorder="1" applyAlignment="1">
      <alignment horizontal="left" vertical="center" wrapText="1"/>
    </xf>
    <xf numFmtId="0" fontId="1" fillId="0" borderId="38" xfId="1" applyBorder="1" applyAlignment="1">
      <alignment horizontal="left" vertical="center" wrapText="1"/>
    </xf>
    <xf numFmtId="0" fontId="1" fillId="3" borderId="39" xfId="1" applyFont="1" applyFill="1" applyBorder="1"/>
    <xf numFmtId="0" fontId="11" fillId="3" borderId="4" xfId="1" applyFont="1" applyFill="1" applyBorder="1" applyAlignment="1">
      <alignment horizontal="center"/>
    </xf>
    <xf numFmtId="164" fontId="15" fillId="3" borderId="42" xfId="1" applyNumberFormat="1" applyFont="1" applyFill="1" applyBorder="1" applyAlignment="1">
      <alignment horizontal="center"/>
    </xf>
    <xf numFmtId="164" fontId="15" fillId="3" borderId="43" xfId="1" applyNumberFormat="1" applyFont="1" applyFill="1" applyBorder="1" applyAlignment="1">
      <alignment horizontal="center"/>
    </xf>
    <xf numFmtId="164" fontId="10" fillId="3" borderId="46" xfId="1" applyNumberFormat="1" applyFont="1" applyFill="1" applyBorder="1" applyAlignment="1">
      <alignment horizontal="center"/>
    </xf>
    <xf numFmtId="164" fontId="10" fillId="3" borderId="47" xfId="1" applyNumberFormat="1" applyFont="1" applyFill="1" applyBorder="1" applyAlignment="1">
      <alignment horizontal="center"/>
    </xf>
    <xf numFmtId="0" fontId="1" fillId="3" borderId="49" xfId="1" applyFont="1" applyFill="1" applyBorder="1" applyAlignment="1"/>
    <xf numFmtId="0" fontId="1" fillId="0" borderId="16" xfId="1" applyBorder="1" applyAlignment="1">
      <alignment horizontal="left" vertical="center" wrapText="1"/>
    </xf>
    <xf numFmtId="0" fontId="1" fillId="0" borderId="50" xfId="1" applyBorder="1" applyAlignment="1">
      <alignment horizontal="left" vertical="center" wrapText="1"/>
    </xf>
    <xf numFmtId="0" fontId="1" fillId="0" borderId="52" xfId="1" applyBorder="1" applyAlignment="1">
      <alignment horizontal="center" vertical="center"/>
    </xf>
    <xf numFmtId="0" fontId="1" fillId="0" borderId="2" xfId="1" applyBorder="1" applyAlignment="1">
      <alignment horizontal="left" vertical="center"/>
    </xf>
    <xf numFmtId="0" fontId="1" fillId="0" borderId="51" xfId="1" applyBorder="1" applyAlignment="1">
      <alignment horizontal="left" vertical="center"/>
    </xf>
    <xf numFmtId="0" fontId="7" fillId="0" borderId="52" xfId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/>
    </xf>
    <xf numFmtId="0" fontId="7" fillId="0" borderId="51" xfId="1" applyFont="1" applyBorder="1" applyAlignment="1">
      <alignment horizontal="left" vertical="center"/>
    </xf>
    <xf numFmtId="0" fontId="7" fillId="0" borderId="32" xfId="1" applyFont="1" applyBorder="1" applyAlignment="1">
      <alignment horizontal="center" vertical="center"/>
    </xf>
    <xf numFmtId="0" fontId="7" fillId="0" borderId="54" xfId="1" applyFont="1" applyBorder="1" applyAlignment="1">
      <alignment horizontal="left" vertical="center"/>
    </xf>
    <xf numFmtId="0" fontId="7" fillId="0" borderId="53" xfId="1" applyFont="1" applyBorder="1" applyAlignment="1">
      <alignment horizontal="left" vertical="center"/>
    </xf>
    <xf numFmtId="0" fontId="7" fillId="0" borderId="56" xfId="1" applyFont="1" applyBorder="1" applyAlignment="1">
      <alignment horizontal="center" vertical="center"/>
    </xf>
    <xf numFmtId="0" fontId="7" fillId="0" borderId="57" xfId="1" applyFont="1" applyBorder="1" applyAlignment="1">
      <alignment horizontal="left" vertical="center"/>
    </xf>
    <xf numFmtId="0" fontId="7" fillId="0" borderId="55" xfId="1" applyFont="1" applyBorder="1" applyAlignment="1">
      <alignment horizontal="left" vertical="center"/>
    </xf>
    <xf numFmtId="0" fontId="1" fillId="0" borderId="56" xfId="1" applyBorder="1" applyAlignment="1">
      <alignment horizontal="center" vertical="center"/>
    </xf>
    <xf numFmtId="0" fontId="1" fillId="0" borderId="57" xfId="1" applyBorder="1" applyAlignment="1">
      <alignment horizontal="left" vertical="center"/>
    </xf>
    <xf numFmtId="0" fontId="1" fillId="0" borderId="55" xfId="1" applyBorder="1" applyAlignment="1">
      <alignment horizontal="left" vertical="center"/>
    </xf>
    <xf numFmtId="0" fontId="1" fillId="0" borderId="52" xfId="1" applyFont="1" applyBorder="1" applyAlignment="1">
      <alignment horizontal="center" vertical="center"/>
    </xf>
    <xf numFmtId="0" fontId="9" fillId="0" borderId="52" xfId="1" applyFont="1" applyBorder="1" applyAlignment="1">
      <alignment horizontal="center" vertical="center"/>
    </xf>
    <xf numFmtId="0" fontId="1" fillId="0" borderId="2" xfId="1" applyFont="1" applyBorder="1" applyAlignment="1">
      <alignment horizontal="left" vertical="center"/>
    </xf>
    <xf numFmtId="0" fontId="9" fillId="0" borderId="2" xfId="1" applyFont="1" applyBorder="1" applyAlignment="1">
      <alignment horizontal="left" vertical="center"/>
    </xf>
    <xf numFmtId="0" fontId="1" fillId="0" borderId="51" xfId="1" applyFont="1" applyBorder="1" applyAlignment="1">
      <alignment horizontal="left" vertical="center"/>
    </xf>
    <xf numFmtId="0" fontId="9" fillId="0" borderId="51" xfId="1" applyFont="1" applyBorder="1" applyAlignment="1">
      <alignment horizontal="left" vertical="center"/>
    </xf>
    <xf numFmtId="0" fontId="9" fillId="0" borderId="32" xfId="1" applyFont="1" applyBorder="1" applyAlignment="1">
      <alignment horizontal="center" vertical="center"/>
    </xf>
    <xf numFmtId="0" fontId="9" fillId="0" borderId="54" xfId="1" applyFont="1" applyBorder="1" applyAlignment="1">
      <alignment horizontal="left" vertical="center"/>
    </xf>
    <xf numFmtId="0" fontId="9" fillId="0" borderId="53" xfId="1" applyFont="1" applyBorder="1" applyAlignment="1">
      <alignment horizontal="left" vertical="center"/>
    </xf>
    <xf numFmtId="0" fontId="7" fillId="3" borderId="4" xfId="1" applyFont="1" applyFill="1" applyBorder="1" applyAlignment="1">
      <alignment horizontal="center"/>
    </xf>
    <xf numFmtId="0" fontId="7" fillId="3" borderId="58" xfId="1" applyFont="1" applyFill="1" applyBorder="1" applyAlignment="1">
      <alignment horizontal="center"/>
    </xf>
    <xf numFmtId="0" fontId="1" fillId="3" borderId="21" xfId="1" applyFont="1" applyFill="1" applyBorder="1"/>
    <xf numFmtId="0" fontId="17" fillId="0" borderId="0" xfId="0" applyFont="1"/>
    <xf numFmtId="0" fontId="7" fillId="0" borderId="22" xfId="1" applyFont="1" applyBorder="1" applyAlignment="1">
      <alignment horizontal="left" vertical="center"/>
    </xf>
    <xf numFmtId="0" fontId="6" fillId="0" borderId="6" xfId="1" applyFont="1" applyBorder="1" applyAlignment="1">
      <alignment horizontal="center" vertical="center"/>
    </xf>
    <xf numFmtId="0" fontId="1" fillId="0" borderId="8" xfId="1" applyBorder="1" applyAlignment="1"/>
    <xf numFmtId="0" fontId="1" fillId="0" borderId="11" xfId="1" applyBorder="1" applyAlignment="1"/>
    <xf numFmtId="0" fontId="1" fillId="0" borderId="12" xfId="1" applyBorder="1" applyAlignment="1"/>
    <xf numFmtId="0" fontId="6" fillId="0" borderId="7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1" fillId="0" borderId="10" xfId="1" applyBorder="1" applyAlignment="1"/>
    <xf numFmtId="0" fontId="7" fillId="0" borderId="6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1" fillId="0" borderId="15" xfId="1" applyBorder="1" applyAlignment="1"/>
    <xf numFmtId="0" fontId="6" fillId="0" borderId="6" xfId="1" applyFont="1" applyFill="1" applyBorder="1" applyAlignment="1">
      <alignment horizontal="center" vertical="center" wrapText="1"/>
    </xf>
    <xf numFmtId="0" fontId="1" fillId="0" borderId="12" xfId="1" applyFill="1" applyBorder="1" applyAlignment="1"/>
    <xf numFmtId="0" fontId="15" fillId="3" borderId="25" xfId="1" applyFont="1" applyFill="1" applyBorder="1" applyAlignment="1">
      <alignment horizontal="right"/>
    </xf>
    <xf numFmtId="0" fontId="16" fillId="3" borderId="25" xfId="1" applyFont="1" applyFill="1" applyBorder="1" applyAlignment="1"/>
    <xf numFmtId="0" fontId="15" fillId="3" borderId="22" xfId="1" applyFont="1" applyFill="1" applyBorder="1" applyAlignment="1">
      <alignment horizontal="center"/>
    </xf>
    <xf numFmtId="0" fontId="16" fillId="3" borderId="3" xfId="1" applyFont="1" applyFill="1" applyBorder="1" applyAlignment="1"/>
    <xf numFmtId="0" fontId="7" fillId="2" borderId="22" xfId="1" applyFont="1" applyFill="1" applyBorder="1" applyAlignment="1">
      <alignment horizontal="left" vertical="center"/>
    </xf>
    <xf numFmtId="0" fontId="1" fillId="2" borderId="0" xfId="1" applyFont="1" applyFill="1" applyAlignment="1"/>
    <xf numFmtId="0" fontId="1" fillId="4" borderId="0" xfId="1" applyFill="1" applyBorder="1" applyAlignment="1"/>
    <xf numFmtId="0" fontId="1" fillId="0" borderId="0" xfId="1" applyFont="1" applyBorder="1" applyAlignment="1">
      <alignment horizontal="center"/>
    </xf>
    <xf numFmtId="0" fontId="1" fillId="0" borderId="0" xfId="1" applyFont="1" applyBorder="1" applyAlignment="1"/>
    <xf numFmtId="0" fontId="1" fillId="0" borderId="0" xfId="1" applyFont="1" applyBorder="1" applyAlignment="1">
      <alignment horizontal="left"/>
    </xf>
    <xf numFmtId="0" fontId="1" fillId="0" borderId="21" xfId="1" applyFont="1" applyBorder="1" applyAlignment="1"/>
    <xf numFmtId="0" fontId="11" fillId="3" borderId="25" xfId="1" applyFont="1" applyFill="1" applyBorder="1" applyAlignment="1">
      <alignment horizontal="right"/>
    </xf>
    <xf numFmtId="0" fontId="14" fillId="3" borderId="25" xfId="1" applyFont="1" applyFill="1" applyBorder="1" applyAlignment="1"/>
    <xf numFmtId="0" fontId="11" fillId="3" borderId="22" xfId="1" applyFont="1" applyFill="1" applyBorder="1" applyAlignment="1">
      <alignment horizontal="center"/>
    </xf>
    <xf numFmtId="0" fontId="14" fillId="3" borderId="3" xfId="1" applyFont="1" applyFill="1" applyBorder="1" applyAlignment="1"/>
    <xf numFmtId="0" fontId="7" fillId="2" borderId="16" xfId="1" applyFont="1" applyFill="1" applyBorder="1" applyAlignment="1">
      <alignment horizontal="left" vertical="center"/>
    </xf>
    <xf numFmtId="0" fontId="1" fillId="2" borderId="17" xfId="1" applyFont="1" applyFill="1" applyBorder="1" applyAlignment="1"/>
    <xf numFmtId="0" fontId="1" fillId="4" borderId="18" xfId="1" applyFill="1" applyBorder="1" applyAlignment="1"/>
    <xf numFmtId="0" fontId="1" fillId="0" borderId="18" xfId="1" applyFont="1" applyBorder="1" applyAlignment="1">
      <alignment horizontal="center"/>
    </xf>
    <xf numFmtId="0" fontId="1" fillId="0" borderId="18" xfId="1" applyFont="1" applyBorder="1" applyAlignment="1"/>
    <xf numFmtId="0" fontId="1" fillId="0" borderId="18" xfId="1" applyFont="1" applyBorder="1" applyAlignment="1">
      <alignment horizontal="left"/>
    </xf>
    <xf numFmtId="0" fontId="1" fillId="0" borderId="19" xfId="1" applyFont="1" applyBorder="1" applyAlignment="1"/>
    <xf numFmtId="0" fontId="10" fillId="3" borderId="25" xfId="1" applyFont="1" applyFill="1" applyBorder="1" applyAlignment="1">
      <alignment horizontal="right"/>
    </xf>
    <xf numFmtId="0" fontId="13" fillId="3" borderId="25" xfId="1" applyFont="1" applyFill="1" applyBorder="1" applyAlignment="1"/>
    <xf numFmtId="0" fontId="10" fillId="3" borderId="22" xfId="1" applyFont="1" applyFill="1" applyBorder="1" applyAlignment="1">
      <alignment horizontal="center"/>
    </xf>
    <xf numFmtId="0" fontId="13" fillId="3" borderId="3" xfId="1" applyFont="1" applyFill="1" applyBorder="1" applyAlignment="1"/>
    <xf numFmtId="0" fontId="7" fillId="2" borderId="20" xfId="1" applyFont="1" applyFill="1" applyBorder="1" applyAlignment="1">
      <alignment horizontal="left" vertical="center"/>
    </xf>
    <xf numFmtId="0" fontId="11" fillId="3" borderId="0" xfId="1" applyFont="1" applyFill="1" applyAlignment="1">
      <alignment horizontal="right"/>
    </xf>
    <xf numFmtId="0" fontId="14" fillId="3" borderId="0" xfId="1" applyFont="1" applyFill="1" applyAlignment="1"/>
    <xf numFmtId="0" fontId="11" fillId="3" borderId="4" xfId="1" applyFont="1" applyFill="1" applyBorder="1" applyAlignment="1">
      <alignment horizontal="center"/>
    </xf>
    <xf numFmtId="0" fontId="14" fillId="3" borderId="29" xfId="1" applyFont="1" applyFill="1" applyBorder="1" applyAlignment="1"/>
    <xf numFmtId="0" fontId="14" fillId="3" borderId="35" xfId="1" applyFont="1" applyFill="1" applyBorder="1" applyAlignment="1"/>
    <xf numFmtId="0" fontId="7" fillId="2" borderId="26" xfId="1" applyFont="1" applyFill="1" applyBorder="1" applyAlignment="1">
      <alignment horizontal="left" vertical="center"/>
    </xf>
    <xf numFmtId="0" fontId="1" fillId="2" borderId="27" xfId="1" applyFont="1" applyFill="1" applyBorder="1" applyAlignment="1"/>
    <xf numFmtId="0" fontId="1" fillId="4" borderId="41" xfId="1" applyFill="1" applyBorder="1" applyAlignment="1"/>
    <xf numFmtId="0" fontId="1" fillId="0" borderId="41" xfId="1" applyFont="1" applyBorder="1" applyAlignment="1">
      <alignment horizontal="center"/>
    </xf>
    <xf numFmtId="0" fontId="1" fillId="0" borderId="41" xfId="1" applyFont="1" applyBorder="1" applyAlignment="1"/>
    <xf numFmtId="0" fontId="1" fillId="0" borderId="41" xfId="1" applyFont="1" applyBorder="1" applyAlignment="1">
      <alignment horizontal="left"/>
    </xf>
    <xf numFmtId="0" fontId="1" fillId="0" borderId="40" xfId="1" applyFont="1" applyBorder="1" applyAlignment="1"/>
    <xf numFmtId="0" fontId="15" fillId="3" borderId="16" xfId="1" applyFont="1" applyFill="1" applyBorder="1" applyAlignment="1">
      <alignment horizontal="center"/>
    </xf>
    <xf numFmtId="0" fontId="16" fillId="3" borderId="44" xfId="1" applyFont="1" applyFill="1" applyBorder="1" applyAlignment="1"/>
    <xf numFmtId="0" fontId="16" fillId="3" borderId="45" xfId="1" applyFont="1" applyFill="1" applyBorder="1" applyAlignment="1"/>
    <xf numFmtId="0" fontId="7" fillId="3" borderId="22" xfId="1" applyFont="1" applyFill="1" applyBorder="1" applyAlignment="1">
      <alignment horizontal="left" vertical="center"/>
    </xf>
    <xf numFmtId="0" fontId="1" fillId="3" borderId="0" xfId="1" applyFont="1" applyFill="1" applyAlignment="1"/>
    <xf numFmtId="0" fontId="10" fillId="3" borderId="26" xfId="1" applyFont="1" applyFill="1" applyBorder="1" applyAlignment="1">
      <alignment horizontal="center"/>
    </xf>
    <xf numFmtId="0" fontId="13" fillId="3" borderId="27" xfId="1" applyFont="1" applyFill="1" applyBorder="1" applyAlignment="1"/>
    <xf numFmtId="0" fontId="13" fillId="3" borderId="48" xfId="1" applyFont="1" applyFill="1" applyBorder="1" applyAlignment="1"/>
    <xf numFmtId="0" fontId="7" fillId="3" borderId="29" xfId="1" applyFont="1" applyFill="1" applyBorder="1" applyAlignment="1">
      <alignment horizontal="right" vertical="center"/>
    </xf>
    <xf numFmtId="0" fontId="1" fillId="3" borderId="29" xfId="1" applyFont="1" applyFill="1" applyBorder="1" applyAlignment="1">
      <alignment vertical="center"/>
    </xf>
    <xf numFmtId="0" fontId="7" fillId="3" borderId="59" xfId="1" applyFont="1" applyFill="1" applyBorder="1" applyAlignment="1">
      <alignment horizontal="center"/>
    </xf>
    <xf numFmtId="0" fontId="1" fillId="3" borderId="29" xfId="1" applyFill="1" applyBorder="1" applyAlignment="1"/>
    <xf numFmtId="0" fontId="1" fillId="3" borderId="35" xfId="1" applyFill="1" applyBorder="1" applyAlignment="1"/>
    <xf numFmtId="0" fontId="1" fillId="4" borderId="27" xfId="1" applyFill="1" applyBorder="1" applyAlignment="1"/>
    <xf numFmtId="0" fontId="1" fillId="0" borderId="27" xfId="1" applyFont="1" applyBorder="1" applyAlignment="1">
      <alignment horizontal="center"/>
    </xf>
    <xf numFmtId="0" fontId="1" fillId="0" borderId="27" xfId="1" applyFont="1" applyBorder="1" applyAlignment="1"/>
    <xf numFmtId="0" fontId="1" fillId="0" borderId="27" xfId="1" applyFont="1" applyBorder="1" applyAlignment="1">
      <alignment horizontal="left"/>
    </xf>
    <xf numFmtId="0" fontId="1" fillId="0" borderId="60" xfId="1" applyFont="1" applyBorder="1" applyAlignment="1"/>
  </cellXfs>
  <cellStyles count="3">
    <cellStyle name="Normál" xfId="0" builtinId="0"/>
    <cellStyle name="Normál 2" xfId="1" xr:uid="{00000000-0005-0000-0000-000001000000}"/>
    <cellStyle name="Normá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T1048576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C4" sqref="AC4:AC5"/>
    </sheetView>
  </sheetViews>
  <sheetFormatPr defaultRowHeight="12.75" x14ac:dyDescent="0.2"/>
  <cols>
    <col min="1" max="1" width="16.5703125" style="9" customWidth="1"/>
    <col min="2" max="2" width="58.7109375" style="11" customWidth="1"/>
    <col min="3" max="16" width="3.42578125" style="9" customWidth="1"/>
    <col min="17" max="17" width="3.85546875" style="9" customWidth="1"/>
    <col min="18" max="18" width="7.42578125" style="11" customWidth="1"/>
    <col min="19" max="19" width="3.42578125" style="9" customWidth="1"/>
    <col min="20" max="20" width="20.28515625" style="10" customWidth="1"/>
    <col min="21" max="21" width="28.5703125" style="10" customWidth="1"/>
    <col min="22" max="22" width="3.5703125" style="9" customWidth="1"/>
    <col min="23" max="23" width="25.28515625" style="10" customWidth="1"/>
    <col min="24" max="24" width="30.85546875" style="10" customWidth="1"/>
    <col min="25" max="25" width="3.5703125" style="9" customWidth="1"/>
    <col min="26" max="26" width="17.28515625" style="9" customWidth="1"/>
    <col min="27" max="27" width="29.5703125" style="9" customWidth="1"/>
    <col min="28" max="28" width="19.5703125" style="9" customWidth="1"/>
    <col min="29" max="29" width="51.85546875" style="9" customWidth="1"/>
    <col min="30" max="30" width="42.85546875" style="11" customWidth="1"/>
    <col min="31" max="254" width="10.7109375" style="11" customWidth="1"/>
    <col min="255" max="1022" width="10.7109375" style="1" customWidth="1"/>
    <col min="1023" max="16384" width="9.140625" style="1"/>
  </cols>
  <sheetData>
    <row r="1" spans="1:254" s="11" customFormat="1" ht="25.5" customHeight="1" x14ac:dyDescent="0.2">
      <c r="A1" s="5" t="s">
        <v>58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7"/>
      <c r="T1" s="8"/>
      <c r="U1" s="8"/>
      <c r="V1" s="9"/>
      <c r="W1" s="10"/>
      <c r="X1" s="10"/>
      <c r="Y1" s="9"/>
      <c r="Z1" s="9"/>
      <c r="AA1" s="9"/>
      <c r="AB1" s="9"/>
      <c r="AC1" s="9"/>
    </row>
    <row r="2" spans="1:254" s="11" customFormat="1" ht="20.25" customHeight="1" x14ac:dyDescent="0.2">
      <c r="A2" s="12" t="s">
        <v>59</v>
      </c>
      <c r="B2" s="12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7"/>
      <c r="T2" s="8"/>
      <c r="U2" s="8"/>
      <c r="V2" s="9"/>
      <c r="W2" s="10"/>
      <c r="X2" s="10"/>
      <c r="Y2" s="9"/>
      <c r="Z2" s="9"/>
      <c r="AA2" s="9"/>
      <c r="AB2" s="9"/>
      <c r="AC2" s="9"/>
    </row>
    <row r="3" spans="1:254" s="11" customFormat="1" ht="21" customHeight="1" thickBot="1" x14ac:dyDescent="0.25">
      <c r="A3" s="13" t="s">
        <v>60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6"/>
      <c r="N3" s="6"/>
      <c r="O3" s="6"/>
      <c r="P3" s="6"/>
      <c r="Q3" s="6"/>
      <c r="R3" s="7"/>
      <c r="S3" s="7"/>
      <c r="T3" s="8"/>
      <c r="U3" s="8"/>
      <c r="V3" s="9"/>
      <c r="W3" s="10"/>
      <c r="X3" s="10"/>
      <c r="Y3" s="9"/>
      <c r="Z3" s="9"/>
      <c r="AA3" s="9"/>
      <c r="AB3" s="9"/>
      <c r="AC3" s="9"/>
    </row>
    <row r="4" spans="1:254" ht="18" customHeight="1" thickTop="1" x14ac:dyDescent="0.25">
      <c r="A4" s="88" t="s">
        <v>10</v>
      </c>
      <c r="B4" s="88" t="s">
        <v>11</v>
      </c>
      <c r="C4" s="92" t="s">
        <v>15</v>
      </c>
      <c r="D4" s="89"/>
      <c r="E4" s="89"/>
      <c r="F4" s="89"/>
      <c r="G4" s="89"/>
      <c r="H4" s="89"/>
      <c r="I4" s="89"/>
      <c r="J4" s="89"/>
      <c r="K4" s="89"/>
      <c r="L4" s="89"/>
      <c r="M4" s="93" t="s">
        <v>16</v>
      </c>
      <c r="N4" s="89"/>
      <c r="O4" s="89"/>
      <c r="P4" s="94"/>
      <c r="Q4" s="95" t="s">
        <v>17</v>
      </c>
      <c r="R4" s="96" t="s">
        <v>18</v>
      </c>
      <c r="S4" s="88" t="s">
        <v>19</v>
      </c>
      <c r="T4" s="89"/>
      <c r="U4" s="90"/>
      <c r="V4" s="88" t="s">
        <v>20</v>
      </c>
      <c r="W4" s="89"/>
      <c r="X4" s="90"/>
      <c r="Y4" s="88" t="s">
        <v>21</v>
      </c>
      <c r="Z4" s="89"/>
      <c r="AA4" s="90"/>
      <c r="AB4" s="88" t="s">
        <v>22</v>
      </c>
      <c r="AC4" s="98" t="s">
        <v>9</v>
      </c>
      <c r="AD4" s="88" t="s">
        <v>12</v>
      </c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43.5" customHeight="1" x14ac:dyDescent="0.2">
      <c r="A5" s="91"/>
      <c r="B5" s="91"/>
      <c r="C5" s="14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4" t="s">
        <v>13</v>
      </c>
      <c r="N5" s="15" t="s">
        <v>14</v>
      </c>
      <c r="O5" s="15" t="s">
        <v>23</v>
      </c>
      <c r="P5" s="15" t="s">
        <v>0</v>
      </c>
      <c r="Q5" s="91"/>
      <c r="R5" s="97"/>
      <c r="S5" s="16" t="s">
        <v>61</v>
      </c>
      <c r="T5" s="17" t="s">
        <v>10</v>
      </c>
      <c r="U5" s="17" t="s">
        <v>11</v>
      </c>
      <c r="V5" s="16" t="s">
        <v>61</v>
      </c>
      <c r="W5" s="17" t="s">
        <v>10</v>
      </c>
      <c r="X5" s="17" t="s">
        <v>11</v>
      </c>
      <c r="Y5" s="16" t="s">
        <v>61</v>
      </c>
      <c r="Z5" s="17" t="s">
        <v>10</v>
      </c>
      <c r="AA5" s="17" t="s">
        <v>11</v>
      </c>
      <c r="AB5" s="91"/>
      <c r="AC5" s="99"/>
      <c r="AD5" s="9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ht="12.75" customHeight="1" x14ac:dyDescent="0.2">
      <c r="A6" s="115" t="s">
        <v>24</v>
      </c>
      <c r="B6" s="116"/>
      <c r="C6" s="117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9"/>
      <c r="S6" s="118"/>
      <c r="T6" s="120"/>
      <c r="U6" s="120"/>
      <c r="V6" s="118"/>
      <c r="W6" s="120"/>
      <c r="X6" s="120"/>
      <c r="Y6" s="118"/>
      <c r="Z6" s="118"/>
      <c r="AA6" s="118"/>
      <c r="AB6" s="118"/>
      <c r="AC6" s="118"/>
      <c r="AD6" s="121"/>
    </row>
    <row r="7" spans="1:254" ht="12.75" customHeight="1" x14ac:dyDescent="0.2">
      <c r="A7" s="126" t="s">
        <v>191</v>
      </c>
      <c r="B7" s="105"/>
      <c r="C7" s="106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/>
      <c r="S7" s="107"/>
      <c r="T7" s="109"/>
      <c r="U7" s="109"/>
      <c r="V7" s="107"/>
      <c r="W7" s="109"/>
      <c r="X7" s="109"/>
      <c r="Y7" s="107"/>
      <c r="Z7" s="107"/>
      <c r="AA7" s="107"/>
      <c r="AB7" s="107"/>
      <c r="AC7" s="107"/>
      <c r="AD7" s="110"/>
    </row>
    <row r="8" spans="1:254" ht="12.75" customHeight="1" x14ac:dyDescent="0.2">
      <c r="A8" s="18" t="s">
        <v>62</v>
      </c>
      <c r="B8" s="19" t="s">
        <v>63</v>
      </c>
      <c r="C8" s="2" t="s">
        <v>25</v>
      </c>
      <c r="D8" s="2"/>
      <c r="E8" s="2"/>
      <c r="F8" s="2"/>
      <c r="G8" s="2"/>
      <c r="H8" s="2"/>
      <c r="I8" s="2"/>
      <c r="J8" s="2"/>
      <c r="K8" s="2"/>
      <c r="L8" s="2"/>
      <c r="M8" s="20"/>
      <c r="N8" s="2">
        <v>2</v>
      </c>
      <c r="O8" s="2"/>
      <c r="P8" s="2"/>
      <c r="Q8" s="21">
        <v>0</v>
      </c>
      <c r="R8" s="21" t="s">
        <v>64</v>
      </c>
      <c r="S8" s="59"/>
      <c r="T8" s="61"/>
      <c r="U8" s="60"/>
      <c r="V8" s="59"/>
      <c r="W8" s="61"/>
      <c r="X8" s="60"/>
      <c r="Y8" s="59"/>
      <c r="Z8" s="61"/>
      <c r="AA8" s="60"/>
      <c r="AB8" s="22" t="s">
        <v>65</v>
      </c>
      <c r="AC8" s="22" t="s">
        <v>66</v>
      </c>
      <c r="AD8" s="23" t="s">
        <v>67</v>
      </c>
    </row>
    <row r="9" spans="1:254" ht="12.75" customHeight="1" x14ac:dyDescent="0.2">
      <c r="A9" s="122" t="s">
        <v>29</v>
      </c>
      <c r="B9" s="123"/>
      <c r="C9" s="24">
        <f t="shared" ref="C9:L9" si="0">SUMIF(C8:C8,"=x",$M8:$M8)+SUMIF(C8:C8,"=x",$N8:$N8)+SUMIF(C8:C8,"=x",$O8:$O8)+SUMIF(C8:C8,"=x",$P8:$P8)</f>
        <v>2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124">
        <f>SUM(C9:L9)</f>
        <v>2</v>
      </c>
      <c r="N9" s="125"/>
      <c r="O9" s="125"/>
      <c r="P9" s="125"/>
      <c r="Q9" s="125"/>
      <c r="R9" s="123"/>
      <c r="S9" s="36"/>
      <c r="T9" s="37"/>
      <c r="U9" s="37"/>
      <c r="V9" s="37"/>
      <c r="W9" s="37"/>
      <c r="X9" s="37"/>
      <c r="Y9" s="37"/>
      <c r="Z9" s="37"/>
      <c r="AA9" s="37"/>
      <c r="AB9" s="37"/>
      <c r="AC9" s="37"/>
      <c r="AD9" s="38"/>
    </row>
    <row r="10" spans="1:254" ht="12.75" customHeight="1" x14ac:dyDescent="0.2">
      <c r="A10" s="111" t="s">
        <v>30</v>
      </c>
      <c r="B10" s="112"/>
      <c r="C10" s="25">
        <f t="shared" ref="C10:L10" si="1">SUMIF(C8:C8,"=x",$Q8:$Q8)</f>
        <v>0</v>
      </c>
      <c r="D10" s="25">
        <f t="shared" si="1"/>
        <v>0</v>
      </c>
      <c r="E10" s="25">
        <f t="shared" si="1"/>
        <v>0</v>
      </c>
      <c r="F10" s="25">
        <f t="shared" si="1"/>
        <v>0</v>
      </c>
      <c r="G10" s="25">
        <f t="shared" si="1"/>
        <v>0</v>
      </c>
      <c r="H10" s="25">
        <f t="shared" si="1"/>
        <v>0</v>
      </c>
      <c r="I10" s="25">
        <f t="shared" si="1"/>
        <v>0</v>
      </c>
      <c r="J10" s="25">
        <f t="shared" si="1"/>
        <v>0</v>
      </c>
      <c r="K10" s="25">
        <f t="shared" si="1"/>
        <v>0</v>
      </c>
      <c r="L10" s="25">
        <f t="shared" si="1"/>
        <v>0</v>
      </c>
      <c r="M10" s="113">
        <f>SUM(C10:L10)</f>
        <v>0</v>
      </c>
      <c r="N10" s="114"/>
      <c r="O10" s="114"/>
      <c r="P10" s="114"/>
      <c r="Q10" s="114"/>
      <c r="R10" s="112"/>
      <c r="S10" s="39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</row>
    <row r="11" spans="1:254" ht="12.75" customHeight="1" x14ac:dyDescent="0.2">
      <c r="A11" s="100" t="s">
        <v>31</v>
      </c>
      <c r="B11" s="101"/>
      <c r="C11" s="31">
        <f t="shared" ref="C11:L11" si="2">COUNTIFS(C8:C8,"=x",$R8:$R8,"K(5)")+COUNTIFS(C8:C8,"=x",$R8:$R8,"AK(5)")+COUNTIFS(C8:C8,"=x",$R8:$R8,"BK(5)")</f>
        <v>0</v>
      </c>
      <c r="D11" s="31">
        <f t="shared" si="2"/>
        <v>0</v>
      </c>
      <c r="E11" s="31">
        <f t="shared" si="2"/>
        <v>0</v>
      </c>
      <c r="F11" s="31">
        <f t="shared" si="2"/>
        <v>0</v>
      </c>
      <c r="G11" s="31">
        <f t="shared" si="2"/>
        <v>0</v>
      </c>
      <c r="H11" s="31">
        <f t="shared" si="2"/>
        <v>0</v>
      </c>
      <c r="I11" s="31">
        <f t="shared" si="2"/>
        <v>0</v>
      </c>
      <c r="J11" s="31">
        <f t="shared" si="2"/>
        <v>0</v>
      </c>
      <c r="K11" s="31">
        <f t="shared" si="2"/>
        <v>0</v>
      </c>
      <c r="L11" s="31">
        <f t="shared" si="2"/>
        <v>0</v>
      </c>
      <c r="M11" s="102">
        <f>SUM(C11:L11)</f>
        <v>0</v>
      </c>
      <c r="N11" s="103"/>
      <c r="O11" s="103"/>
      <c r="P11" s="103"/>
      <c r="Q11" s="103"/>
      <c r="R11" s="101"/>
      <c r="S11" s="42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4"/>
    </row>
    <row r="12" spans="1:254" ht="12.75" customHeight="1" x14ac:dyDescent="0.2">
      <c r="A12" s="104" t="s">
        <v>68</v>
      </c>
      <c r="B12" s="105"/>
      <c r="C12" s="106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8"/>
      <c r="S12" s="107"/>
      <c r="T12" s="109"/>
      <c r="U12" s="109"/>
      <c r="V12" s="107"/>
      <c r="W12" s="109"/>
      <c r="X12" s="109"/>
      <c r="Y12" s="107"/>
      <c r="Z12" s="107"/>
      <c r="AA12" s="107"/>
      <c r="AB12" s="107"/>
      <c r="AC12" s="107"/>
      <c r="AD12" s="110"/>
    </row>
    <row r="13" spans="1:254" ht="12.75" customHeight="1" x14ac:dyDescent="0.2">
      <c r="A13" s="18" t="s">
        <v>69</v>
      </c>
      <c r="B13" s="19" t="s">
        <v>70</v>
      </c>
      <c r="C13" s="2" t="s">
        <v>25</v>
      </c>
      <c r="D13" s="2"/>
      <c r="E13" s="2"/>
      <c r="F13" s="2"/>
      <c r="G13" s="2"/>
      <c r="H13" s="2"/>
      <c r="I13" s="2"/>
      <c r="J13" s="2"/>
      <c r="K13" s="2"/>
      <c r="L13" s="2"/>
      <c r="M13" s="20">
        <v>1</v>
      </c>
      <c r="N13" s="2">
        <v>2</v>
      </c>
      <c r="O13" s="2"/>
      <c r="P13" s="2"/>
      <c r="Q13" s="21">
        <v>4</v>
      </c>
      <c r="R13" s="21" t="s">
        <v>26</v>
      </c>
      <c r="S13" s="59"/>
      <c r="T13" s="61"/>
      <c r="U13" s="60"/>
      <c r="V13" s="59"/>
      <c r="W13" s="61"/>
      <c r="X13" s="60"/>
      <c r="Y13" s="59"/>
      <c r="Z13" s="61"/>
      <c r="AA13" s="60"/>
      <c r="AB13" s="22" t="s">
        <v>71</v>
      </c>
      <c r="AC13" s="22" t="s">
        <v>27</v>
      </c>
      <c r="AD13" s="23" t="s">
        <v>72</v>
      </c>
    </row>
    <row r="14" spans="1:254" ht="12.75" customHeight="1" x14ac:dyDescent="0.2">
      <c r="A14" s="18" t="s">
        <v>73</v>
      </c>
      <c r="B14" s="19" t="s">
        <v>74</v>
      </c>
      <c r="C14" s="2" t="s">
        <v>25</v>
      </c>
      <c r="D14" s="2"/>
      <c r="E14" s="2"/>
      <c r="F14" s="2"/>
      <c r="G14" s="2"/>
      <c r="H14" s="2"/>
      <c r="I14" s="2"/>
      <c r="J14" s="2"/>
      <c r="K14" s="2"/>
      <c r="L14" s="2"/>
      <c r="M14" s="20">
        <v>2</v>
      </c>
      <c r="N14" s="2">
        <v>2</v>
      </c>
      <c r="O14" s="2"/>
      <c r="P14" s="2"/>
      <c r="Q14" s="21">
        <v>5</v>
      </c>
      <c r="R14" s="21" t="s">
        <v>28</v>
      </c>
      <c r="S14" s="59"/>
      <c r="T14" s="61"/>
      <c r="U14" s="60"/>
      <c r="V14" s="59"/>
      <c r="W14" s="61"/>
      <c r="X14" s="60"/>
      <c r="Y14" s="59"/>
      <c r="Z14" s="61"/>
      <c r="AA14" s="60"/>
      <c r="AB14" s="22" t="s">
        <v>75</v>
      </c>
      <c r="AC14" s="22" t="s">
        <v>76</v>
      </c>
      <c r="AD14" s="23" t="s">
        <v>77</v>
      </c>
    </row>
    <row r="15" spans="1:254" ht="12.75" customHeight="1" x14ac:dyDescent="0.2">
      <c r="A15" s="18" t="s">
        <v>78</v>
      </c>
      <c r="B15" s="19" t="s">
        <v>79</v>
      </c>
      <c r="C15" s="2" t="s">
        <v>25</v>
      </c>
      <c r="D15" s="2"/>
      <c r="E15" s="2"/>
      <c r="F15" s="2"/>
      <c r="G15" s="2"/>
      <c r="H15" s="2"/>
      <c r="I15" s="2"/>
      <c r="J15" s="2"/>
      <c r="K15" s="2"/>
      <c r="L15" s="2"/>
      <c r="M15" s="20">
        <v>2</v>
      </c>
      <c r="N15" s="2">
        <v>2</v>
      </c>
      <c r="O15" s="2"/>
      <c r="P15" s="2"/>
      <c r="Q15" s="21">
        <v>5</v>
      </c>
      <c r="R15" s="21" t="s">
        <v>28</v>
      </c>
      <c r="S15" s="59"/>
      <c r="T15" s="61"/>
      <c r="U15" s="60"/>
      <c r="V15" s="59"/>
      <c r="W15" s="61"/>
      <c r="X15" s="60"/>
      <c r="Y15" s="59"/>
      <c r="Z15" s="61"/>
      <c r="AA15" s="60"/>
      <c r="AB15" s="22" t="s">
        <v>80</v>
      </c>
      <c r="AC15" s="22" t="s">
        <v>81</v>
      </c>
      <c r="AD15" s="23" t="s">
        <v>192</v>
      </c>
    </row>
    <row r="16" spans="1:254" ht="12.75" customHeight="1" x14ac:dyDescent="0.2">
      <c r="A16" s="18" t="s">
        <v>82</v>
      </c>
      <c r="B16" s="19" t="s">
        <v>83</v>
      </c>
      <c r="C16" s="2"/>
      <c r="D16" s="2" t="s">
        <v>25</v>
      </c>
      <c r="E16" s="2"/>
      <c r="F16" s="2"/>
      <c r="G16" s="2"/>
      <c r="H16" s="2"/>
      <c r="I16" s="2"/>
      <c r="J16" s="2"/>
      <c r="K16" s="2"/>
      <c r="L16" s="2"/>
      <c r="M16" s="20">
        <v>2</v>
      </c>
      <c r="N16" s="2">
        <v>4</v>
      </c>
      <c r="O16" s="2"/>
      <c r="P16" s="2"/>
      <c r="Q16" s="21">
        <v>8</v>
      </c>
      <c r="R16" s="21" t="s">
        <v>28</v>
      </c>
      <c r="S16" s="62" t="s">
        <v>32</v>
      </c>
      <c r="T16" s="64" t="s">
        <v>69</v>
      </c>
      <c r="U16" s="63" t="s">
        <v>70</v>
      </c>
      <c r="V16" s="59"/>
      <c r="W16" s="61"/>
      <c r="X16" s="60"/>
      <c r="Y16" s="59"/>
      <c r="Z16" s="61"/>
      <c r="AA16" s="60"/>
      <c r="AB16" s="22" t="s">
        <v>84</v>
      </c>
      <c r="AC16" s="22" t="s">
        <v>85</v>
      </c>
      <c r="AD16" s="23" t="s">
        <v>86</v>
      </c>
    </row>
    <row r="17" spans="1:30" ht="12.75" customHeight="1" x14ac:dyDescent="0.2">
      <c r="A17" s="18" t="s">
        <v>87</v>
      </c>
      <c r="B17" s="19" t="s">
        <v>88</v>
      </c>
      <c r="C17" s="2"/>
      <c r="D17" s="2" t="s">
        <v>25</v>
      </c>
      <c r="E17" s="2"/>
      <c r="F17" s="2"/>
      <c r="G17" s="2"/>
      <c r="H17" s="2"/>
      <c r="I17" s="2"/>
      <c r="J17" s="2"/>
      <c r="K17" s="2"/>
      <c r="L17" s="2"/>
      <c r="M17" s="20"/>
      <c r="N17" s="2">
        <v>2</v>
      </c>
      <c r="O17" s="2"/>
      <c r="P17" s="2"/>
      <c r="Q17" s="21">
        <v>2</v>
      </c>
      <c r="R17" s="21" t="s">
        <v>26</v>
      </c>
      <c r="S17" s="62" t="s">
        <v>32</v>
      </c>
      <c r="T17" s="64" t="s">
        <v>73</v>
      </c>
      <c r="U17" s="63" t="s">
        <v>74</v>
      </c>
      <c r="V17" s="59"/>
      <c r="W17" s="61"/>
      <c r="X17" s="60"/>
      <c r="Y17" s="59"/>
      <c r="Z17" s="61"/>
      <c r="AA17" s="60"/>
      <c r="AB17" s="22" t="s">
        <v>89</v>
      </c>
      <c r="AC17" s="22" t="s">
        <v>66</v>
      </c>
      <c r="AD17" s="23" t="s">
        <v>90</v>
      </c>
    </row>
    <row r="18" spans="1:30" ht="12.75" customHeight="1" x14ac:dyDescent="0.2">
      <c r="A18" s="18" t="s">
        <v>91</v>
      </c>
      <c r="B18" s="19" t="s">
        <v>92</v>
      </c>
      <c r="C18" s="2"/>
      <c r="D18" s="2" t="s">
        <v>25</v>
      </c>
      <c r="E18" s="2"/>
      <c r="F18" s="2"/>
      <c r="G18" s="2"/>
      <c r="H18" s="2"/>
      <c r="I18" s="2"/>
      <c r="J18" s="2"/>
      <c r="K18" s="2"/>
      <c r="L18" s="2"/>
      <c r="M18" s="20"/>
      <c r="N18" s="2">
        <v>2</v>
      </c>
      <c r="O18" s="2"/>
      <c r="P18" s="2"/>
      <c r="Q18" s="21">
        <v>3</v>
      </c>
      <c r="R18" s="21" t="s">
        <v>26</v>
      </c>
      <c r="S18" s="59"/>
      <c r="T18" s="61"/>
      <c r="U18" s="60"/>
      <c r="V18" s="59"/>
      <c r="W18" s="61"/>
      <c r="X18" s="60"/>
      <c r="Y18" s="59"/>
      <c r="Z18" s="61"/>
      <c r="AA18" s="60"/>
      <c r="AB18" s="22" t="s">
        <v>93</v>
      </c>
      <c r="AC18" s="22" t="s">
        <v>94</v>
      </c>
      <c r="AD18" s="23" t="s">
        <v>95</v>
      </c>
    </row>
    <row r="19" spans="1:30" ht="12.75" customHeight="1" x14ac:dyDescent="0.2">
      <c r="A19" s="18" t="s">
        <v>96</v>
      </c>
      <c r="B19" s="19" t="s">
        <v>97</v>
      </c>
      <c r="C19" s="2"/>
      <c r="D19" s="2"/>
      <c r="E19" s="2" t="s">
        <v>25</v>
      </c>
      <c r="F19" s="2"/>
      <c r="G19" s="2"/>
      <c r="H19" s="2"/>
      <c r="I19" s="2"/>
      <c r="J19" s="2"/>
      <c r="K19" s="2"/>
      <c r="L19" s="2"/>
      <c r="M19" s="20">
        <v>2</v>
      </c>
      <c r="N19" s="2">
        <v>2</v>
      </c>
      <c r="O19" s="2"/>
      <c r="P19" s="2"/>
      <c r="Q19" s="21">
        <v>5</v>
      </c>
      <c r="R19" s="21" t="s">
        <v>28</v>
      </c>
      <c r="S19" s="62" t="s">
        <v>32</v>
      </c>
      <c r="T19" s="64" t="s">
        <v>82</v>
      </c>
      <c r="U19" s="63" t="s">
        <v>83</v>
      </c>
      <c r="V19" s="59"/>
      <c r="W19" s="61"/>
      <c r="X19" s="60"/>
      <c r="Y19" s="59"/>
      <c r="Z19" s="61"/>
      <c r="AA19" s="60"/>
      <c r="AB19" s="22" t="s">
        <v>98</v>
      </c>
      <c r="AC19" s="22" t="s">
        <v>27</v>
      </c>
      <c r="AD19" s="23" t="s">
        <v>99</v>
      </c>
    </row>
    <row r="20" spans="1:30" ht="12.75" customHeight="1" x14ac:dyDescent="0.2">
      <c r="A20" s="18" t="s">
        <v>100</v>
      </c>
      <c r="B20" s="19" t="s">
        <v>101</v>
      </c>
      <c r="C20" s="2"/>
      <c r="D20" s="2"/>
      <c r="E20" s="2" t="s">
        <v>25</v>
      </c>
      <c r="F20" s="2"/>
      <c r="G20" s="2"/>
      <c r="H20" s="2"/>
      <c r="I20" s="2"/>
      <c r="J20" s="2"/>
      <c r="K20" s="2"/>
      <c r="L20" s="2"/>
      <c r="M20" s="20"/>
      <c r="N20" s="2">
        <v>2</v>
      </c>
      <c r="O20" s="2"/>
      <c r="P20" s="2"/>
      <c r="Q20" s="21">
        <v>2</v>
      </c>
      <c r="R20" s="21" t="s">
        <v>26</v>
      </c>
      <c r="S20" s="62" t="s">
        <v>32</v>
      </c>
      <c r="T20" s="64" t="s">
        <v>78</v>
      </c>
      <c r="U20" s="63" t="s">
        <v>79</v>
      </c>
      <c r="V20" s="59"/>
      <c r="W20" s="61"/>
      <c r="X20" s="60"/>
      <c r="Y20" s="59"/>
      <c r="Z20" s="61"/>
      <c r="AA20" s="60"/>
      <c r="AB20" s="22" t="s">
        <v>102</v>
      </c>
      <c r="AC20" s="22" t="s">
        <v>66</v>
      </c>
      <c r="AD20" s="23" t="s">
        <v>103</v>
      </c>
    </row>
    <row r="21" spans="1:30" ht="12.75" customHeight="1" x14ac:dyDescent="0.2">
      <c r="A21" s="18" t="s">
        <v>104</v>
      </c>
      <c r="B21" s="19" t="s">
        <v>105</v>
      </c>
      <c r="C21" s="2"/>
      <c r="D21" s="2"/>
      <c r="E21" s="2" t="s">
        <v>25</v>
      </c>
      <c r="F21" s="2"/>
      <c r="G21" s="2"/>
      <c r="H21" s="2"/>
      <c r="I21" s="2"/>
      <c r="J21" s="2"/>
      <c r="K21" s="2"/>
      <c r="L21" s="2"/>
      <c r="M21" s="20">
        <v>2</v>
      </c>
      <c r="N21" s="2">
        <v>2</v>
      </c>
      <c r="O21" s="2"/>
      <c r="P21" s="2"/>
      <c r="Q21" s="21">
        <v>5</v>
      </c>
      <c r="R21" s="21" t="s">
        <v>28</v>
      </c>
      <c r="S21" s="62" t="s">
        <v>32</v>
      </c>
      <c r="T21" s="64" t="s">
        <v>91</v>
      </c>
      <c r="U21" s="63" t="s">
        <v>92</v>
      </c>
      <c r="V21" s="59"/>
      <c r="W21" s="61"/>
      <c r="X21" s="60"/>
      <c r="Y21" s="59"/>
      <c r="Z21" s="61"/>
      <c r="AA21" s="60"/>
      <c r="AB21" s="22" t="s">
        <v>106</v>
      </c>
      <c r="AC21" s="22" t="s">
        <v>94</v>
      </c>
      <c r="AD21" s="23" t="s">
        <v>107</v>
      </c>
    </row>
    <row r="22" spans="1:30" ht="12.75" customHeight="1" x14ac:dyDescent="0.2">
      <c r="A22" s="18" t="s">
        <v>108</v>
      </c>
      <c r="B22" s="19" t="s">
        <v>109</v>
      </c>
      <c r="C22" s="2"/>
      <c r="D22" s="2"/>
      <c r="E22" s="2"/>
      <c r="F22" s="2" t="s">
        <v>25</v>
      </c>
      <c r="G22" s="2"/>
      <c r="H22" s="2"/>
      <c r="I22" s="2"/>
      <c r="J22" s="2"/>
      <c r="K22" s="2"/>
      <c r="L22" s="2"/>
      <c r="M22" s="20">
        <v>2</v>
      </c>
      <c r="N22" s="2">
        <v>2</v>
      </c>
      <c r="O22" s="2"/>
      <c r="P22" s="2"/>
      <c r="Q22" s="21">
        <v>6</v>
      </c>
      <c r="R22" s="21" t="s">
        <v>28</v>
      </c>
      <c r="S22" s="62" t="s">
        <v>32</v>
      </c>
      <c r="T22" s="64" t="s">
        <v>96</v>
      </c>
      <c r="U22" s="63" t="s">
        <v>97</v>
      </c>
      <c r="V22" s="59"/>
      <c r="W22" s="61"/>
      <c r="X22" s="60"/>
      <c r="Y22" s="59"/>
      <c r="Z22" s="61"/>
      <c r="AA22" s="60"/>
      <c r="AB22" s="22" t="s">
        <v>84</v>
      </c>
      <c r="AC22" s="22" t="s">
        <v>85</v>
      </c>
      <c r="AD22" s="23" t="s">
        <v>110</v>
      </c>
    </row>
    <row r="23" spans="1:30" ht="12.75" customHeight="1" x14ac:dyDescent="0.2">
      <c r="A23" s="18" t="s">
        <v>111</v>
      </c>
      <c r="B23" s="19" t="s">
        <v>112</v>
      </c>
      <c r="C23" s="2"/>
      <c r="D23" s="2"/>
      <c r="E23" s="2"/>
      <c r="F23" s="2" t="s">
        <v>25</v>
      </c>
      <c r="G23" s="2"/>
      <c r="H23" s="2"/>
      <c r="I23" s="2"/>
      <c r="J23" s="2"/>
      <c r="K23" s="2"/>
      <c r="L23" s="2"/>
      <c r="M23" s="20">
        <v>2</v>
      </c>
      <c r="N23" s="2">
        <v>2</v>
      </c>
      <c r="O23" s="2"/>
      <c r="P23" s="2"/>
      <c r="Q23" s="21">
        <v>5</v>
      </c>
      <c r="R23" s="21" t="s">
        <v>28</v>
      </c>
      <c r="S23" s="59"/>
      <c r="T23" s="61"/>
      <c r="U23" s="60"/>
      <c r="V23" s="59"/>
      <c r="W23" s="61"/>
      <c r="X23" s="60"/>
      <c r="Y23" s="59"/>
      <c r="Z23" s="61"/>
      <c r="AA23" s="60"/>
      <c r="AB23" s="22" t="s">
        <v>75</v>
      </c>
      <c r="AC23" s="22" t="s">
        <v>76</v>
      </c>
      <c r="AD23" s="23" t="s">
        <v>113</v>
      </c>
    </row>
    <row r="24" spans="1:30" ht="12.75" customHeight="1" x14ac:dyDescent="0.2">
      <c r="A24" s="18" t="s">
        <v>114</v>
      </c>
      <c r="B24" s="19" t="s">
        <v>115</v>
      </c>
      <c r="C24" s="2"/>
      <c r="D24" s="2"/>
      <c r="E24" s="2"/>
      <c r="F24" s="2"/>
      <c r="G24" s="2" t="s">
        <v>25</v>
      </c>
      <c r="H24" s="2"/>
      <c r="I24" s="2"/>
      <c r="J24" s="2"/>
      <c r="K24" s="2"/>
      <c r="L24" s="2"/>
      <c r="M24" s="20">
        <v>2</v>
      </c>
      <c r="N24" s="2">
        <v>2</v>
      </c>
      <c r="O24" s="2"/>
      <c r="P24" s="2"/>
      <c r="Q24" s="21">
        <v>6</v>
      </c>
      <c r="R24" s="21" t="s">
        <v>28</v>
      </c>
      <c r="S24" s="62" t="s">
        <v>32</v>
      </c>
      <c r="T24" s="64" t="s">
        <v>73</v>
      </c>
      <c r="U24" s="63" t="s">
        <v>74</v>
      </c>
      <c r="V24" s="62" t="s">
        <v>32</v>
      </c>
      <c r="W24" s="64" t="s">
        <v>111</v>
      </c>
      <c r="X24" s="63" t="s">
        <v>112</v>
      </c>
      <c r="Y24" s="59"/>
      <c r="Z24" s="61"/>
      <c r="AA24" s="60"/>
      <c r="AB24" s="22" t="s">
        <v>75</v>
      </c>
      <c r="AC24" s="22" t="s">
        <v>76</v>
      </c>
      <c r="AD24" s="23" t="s">
        <v>115</v>
      </c>
    </row>
    <row r="25" spans="1:30" ht="12.75" customHeight="1" x14ac:dyDescent="0.2">
      <c r="A25" s="18" t="s">
        <v>116</v>
      </c>
      <c r="B25" s="19" t="s">
        <v>117</v>
      </c>
      <c r="C25" s="2"/>
      <c r="D25" s="2"/>
      <c r="E25" s="2"/>
      <c r="F25" s="2"/>
      <c r="G25" s="2" t="s">
        <v>25</v>
      </c>
      <c r="H25" s="2"/>
      <c r="I25" s="2"/>
      <c r="J25" s="2"/>
      <c r="K25" s="2"/>
      <c r="L25" s="2"/>
      <c r="M25" s="20">
        <v>2</v>
      </c>
      <c r="N25" s="2">
        <v>2</v>
      </c>
      <c r="O25" s="2"/>
      <c r="P25" s="2"/>
      <c r="Q25" s="21">
        <v>5</v>
      </c>
      <c r="R25" s="21" t="s">
        <v>28</v>
      </c>
      <c r="S25" s="62" t="s">
        <v>32</v>
      </c>
      <c r="T25" s="64" t="s">
        <v>108</v>
      </c>
      <c r="U25" s="63" t="s">
        <v>109</v>
      </c>
      <c r="V25" s="59"/>
      <c r="W25" s="61"/>
      <c r="X25" s="60"/>
      <c r="Y25" s="59"/>
      <c r="Z25" s="61"/>
      <c r="AA25" s="60"/>
      <c r="AB25" s="22" t="s">
        <v>118</v>
      </c>
      <c r="AC25" s="22" t="s">
        <v>119</v>
      </c>
      <c r="AD25" s="23" t="s">
        <v>120</v>
      </c>
    </row>
    <row r="26" spans="1:30" ht="12.75" customHeight="1" x14ac:dyDescent="0.2">
      <c r="A26" s="18" t="s">
        <v>121</v>
      </c>
      <c r="B26" s="19" t="s">
        <v>122</v>
      </c>
      <c r="C26" s="2"/>
      <c r="D26" s="2"/>
      <c r="E26" s="2"/>
      <c r="F26" s="2"/>
      <c r="G26" s="2" t="s">
        <v>36</v>
      </c>
      <c r="H26" s="2" t="s">
        <v>25</v>
      </c>
      <c r="I26" s="2"/>
      <c r="J26" s="2"/>
      <c r="K26" s="2"/>
      <c r="L26" s="2"/>
      <c r="M26" s="20"/>
      <c r="N26" s="2">
        <v>2</v>
      </c>
      <c r="O26" s="2"/>
      <c r="P26" s="2"/>
      <c r="Q26" s="21">
        <v>2</v>
      </c>
      <c r="R26" s="21" t="s">
        <v>26</v>
      </c>
      <c r="S26" s="62" t="s">
        <v>32</v>
      </c>
      <c r="T26" s="64" t="s">
        <v>108</v>
      </c>
      <c r="U26" s="63" t="s">
        <v>109</v>
      </c>
      <c r="V26" s="59"/>
      <c r="W26" s="61"/>
      <c r="X26" s="60"/>
      <c r="Y26" s="59"/>
      <c r="Z26" s="61"/>
      <c r="AA26" s="60"/>
      <c r="AB26" s="22" t="s">
        <v>89</v>
      </c>
      <c r="AC26" s="22" t="s">
        <v>66</v>
      </c>
      <c r="AD26" s="23" t="s">
        <v>123</v>
      </c>
    </row>
    <row r="27" spans="1:30" ht="12.75" customHeight="1" x14ac:dyDescent="0.2">
      <c r="A27" s="18" t="s">
        <v>124</v>
      </c>
      <c r="B27" s="19" t="s">
        <v>125</v>
      </c>
      <c r="C27" s="2"/>
      <c r="D27" s="2"/>
      <c r="E27" s="2"/>
      <c r="F27" s="2"/>
      <c r="G27" s="2"/>
      <c r="H27" s="2" t="s">
        <v>25</v>
      </c>
      <c r="I27" s="2"/>
      <c r="J27" s="2"/>
      <c r="K27" s="2"/>
      <c r="L27" s="2"/>
      <c r="M27" s="20">
        <v>2</v>
      </c>
      <c r="N27" s="2">
        <v>2</v>
      </c>
      <c r="O27" s="2"/>
      <c r="P27" s="2"/>
      <c r="Q27" s="21">
        <v>5</v>
      </c>
      <c r="R27" s="21" t="s">
        <v>28</v>
      </c>
      <c r="S27" s="62" t="s">
        <v>32</v>
      </c>
      <c r="T27" s="64" t="s">
        <v>104</v>
      </c>
      <c r="U27" s="63" t="s">
        <v>105</v>
      </c>
      <c r="V27" s="59"/>
      <c r="W27" s="61"/>
      <c r="X27" s="60"/>
      <c r="Y27" s="59"/>
      <c r="Z27" s="61"/>
      <c r="AA27" s="60"/>
      <c r="AB27" s="22" t="s">
        <v>93</v>
      </c>
      <c r="AC27" s="22" t="s">
        <v>94</v>
      </c>
      <c r="AD27" s="23" t="s">
        <v>126</v>
      </c>
    </row>
    <row r="28" spans="1:30" ht="12.75" customHeight="1" x14ac:dyDescent="0.2">
      <c r="A28" s="18" t="s">
        <v>127</v>
      </c>
      <c r="B28" s="19" t="s">
        <v>128</v>
      </c>
      <c r="C28" s="2"/>
      <c r="D28" s="2"/>
      <c r="E28" s="2"/>
      <c r="F28" s="2"/>
      <c r="G28" s="2"/>
      <c r="H28" s="2" t="s">
        <v>25</v>
      </c>
      <c r="I28" s="2"/>
      <c r="J28" s="2"/>
      <c r="K28" s="2"/>
      <c r="L28" s="2"/>
      <c r="M28" s="20"/>
      <c r="N28" s="2">
        <v>2</v>
      </c>
      <c r="O28" s="2"/>
      <c r="P28" s="2"/>
      <c r="Q28" s="21">
        <v>3</v>
      </c>
      <c r="R28" s="21" t="s">
        <v>26</v>
      </c>
      <c r="S28" s="62" t="s">
        <v>32</v>
      </c>
      <c r="T28" s="64" t="s">
        <v>116</v>
      </c>
      <c r="U28" s="63" t="s">
        <v>117</v>
      </c>
      <c r="V28" s="59"/>
      <c r="W28" s="61"/>
      <c r="X28" s="60"/>
      <c r="Y28" s="59"/>
      <c r="Z28" s="61"/>
      <c r="AA28" s="60"/>
      <c r="AB28" s="22" t="s">
        <v>129</v>
      </c>
      <c r="AC28" s="22" t="s">
        <v>119</v>
      </c>
      <c r="AD28" s="23" t="s">
        <v>130</v>
      </c>
    </row>
    <row r="29" spans="1:30" ht="12.75" customHeight="1" x14ac:dyDescent="0.2">
      <c r="A29" s="18" t="s">
        <v>131</v>
      </c>
      <c r="B29" s="19" t="s">
        <v>132</v>
      </c>
      <c r="C29" s="2"/>
      <c r="D29" s="2"/>
      <c r="E29" s="2"/>
      <c r="F29" s="2" t="s">
        <v>36</v>
      </c>
      <c r="G29" s="2"/>
      <c r="H29" s="2" t="s">
        <v>25</v>
      </c>
      <c r="I29" s="2"/>
      <c r="J29" s="2"/>
      <c r="K29" s="2"/>
      <c r="L29" s="2"/>
      <c r="M29" s="20"/>
      <c r="N29" s="2">
        <v>2</v>
      </c>
      <c r="O29" s="2"/>
      <c r="P29" s="2"/>
      <c r="Q29" s="21">
        <v>2</v>
      </c>
      <c r="R29" s="21" t="s">
        <v>26</v>
      </c>
      <c r="S29" s="59"/>
      <c r="T29" s="61"/>
      <c r="U29" s="60"/>
      <c r="V29" s="59"/>
      <c r="W29" s="61"/>
      <c r="X29" s="60"/>
      <c r="Y29" s="59"/>
      <c r="Z29" s="61"/>
      <c r="AA29" s="60"/>
      <c r="AB29" s="22" t="s">
        <v>65</v>
      </c>
      <c r="AC29" s="22" t="s">
        <v>66</v>
      </c>
      <c r="AD29" s="23" t="s">
        <v>133</v>
      </c>
    </row>
    <row r="30" spans="1:30" ht="12.75" customHeight="1" x14ac:dyDescent="0.2">
      <c r="A30" s="18" t="s">
        <v>134</v>
      </c>
      <c r="B30" s="19" t="s">
        <v>135</v>
      </c>
      <c r="C30" s="2"/>
      <c r="D30" s="2"/>
      <c r="E30" s="2"/>
      <c r="F30" s="2"/>
      <c r="G30" s="2"/>
      <c r="H30" s="2"/>
      <c r="I30" s="2" t="s">
        <v>25</v>
      </c>
      <c r="J30" s="2"/>
      <c r="K30" s="2"/>
      <c r="L30" s="2"/>
      <c r="M30" s="20">
        <v>1</v>
      </c>
      <c r="N30" s="2">
        <v>2</v>
      </c>
      <c r="O30" s="2"/>
      <c r="P30" s="2"/>
      <c r="Q30" s="21">
        <v>4</v>
      </c>
      <c r="R30" s="21" t="s">
        <v>28</v>
      </c>
      <c r="S30" s="62" t="s">
        <v>32</v>
      </c>
      <c r="T30" s="64" t="s">
        <v>108</v>
      </c>
      <c r="U30" s="63" t="s">
        <v>109</v>
      </c>
      <c r="V30" s="59"/>
      <c r="W30" s="61"/>
      <c r="X30" s="60"/>
      <c r="Y30" s="59"/>
      <c r="Z30" s="61"/>
      <c r="AA30" s="60"/>
      <c r="AB30" s="22" t="s">
        <v>136</v>
      </c>
      <c r="AC30" s="22" t="s">
        <v>27</v>
      </c>
      <c r="AD30" s="23" t="s">
        <v>195</v>
      </c>
    </row>
    <row r="31" spans="1:30" ht="12.75" customHeight="1" x14ac:dyDescent="0.2">
      <c r="A31" s="18" t="s">
        <v>137</v>
      </c>
      <c r="B31" s="19" t="s">
        <v>138</v>
      </c>
      <c r="C31" s="2"/>
      <c r="D31" s="2"/>
      <c r="E31" s="2"/>
      <c r="F31" s="2"/>
      <c r="G31" s="2"/>
      <c r="H31" s="2"/>
      <c r="I31" s="2" t="s">
        <v>25</v>
      </c>
      <c r="J31" s="2"/>
      <c r="K31" s="2"/>
      <c r="L31" s="2"/>
      <c r="M31" s="20">
        <v>2</v>
      </c>
      <c r="N31" s="2">
        <v>2</v>
      </c>
      <c r="O31" s="2"/>
      <c r="P31" s="2"/>
      <c r="Q31" s="21">
        <v>6</v>
      </c>
      <c r="R31" s="21" t="s">
        <v>28</v>
      </c>
      <c r="S31" s="62" t="s">
        <v>32</v>
      </c>
      <c r="T31" s="64" t="s">
        <v>124</v>
      </c>
      <c r="U31" s="63" t="s">
        <v>125</v>
      </c>
      <c r="V31" s="59"/>
      <c r="W31" s="61"/>
      <c r="X31" s="60"/>
      <c r="Y31" s="59"/>
      <c r="Z31" s="61"/>
      <c r="AA31" s="60"/>
      <c r="AB31" s="22" t="s">
        <v>139</v>
      </c>
      <c r="AC31" s="22" t="s">
        <v>94</v>
      </c>
      <c r="AD31" s="23" t="s">
        <v>140</v>
      </c>
    </row>
    <row r="32" spans="1:30" ht="12.75" customHeight="1" x14ac:dyDescent="0.2">
      <c r="A32" s="18" t="s">
        <v>141</v>
      </c>
      <c r="B32" s="19" t="s">
        <v>142</v>
      </c>
      <c r="C32" s="2"/>
      <c r="D32" s="2"/>
      <c r="E32" s="2"/>
      <c r="F32" s="2"/>
      <c r="G32" s="2"/>
      <c r="H32" s="2"/>
      <c r="I32" s="2"/>
      <c r="J32" s="2" t="s">
        <v>25</v>
      </c>
      <c r="K32" s="2"/>
      <c r="L32" s="2"/>
      <c r="M32" s="20">
        <v>2</v>
      </c>
      <c r="N32" s="2"/>
      <c r="O32" s="2"/>
      <c r="P32" s="2"/>
      <c r="Q32" s="21">
        <v>3</v>
      </c>
      <c r="R32" s="21" t="s">
        <v>28</v>
      </c>
      <c r="S32" s="62" t="s">
        <v>32</v>
      </c>
      <c r="T32" s="64" t="s">
        <v>114</v>
      </c>
      <c r="U32" s="63" t="s">
        <v>115</v>
      </c>
      <c r="V32" s="59"/>
      <c r="W32" s="61"/>
      <c r="X32" s="60"/>
      <c r="Y32" s="59"/>
      <c r="Z32" s="61"/>
      <c r="AA32" s="60"/>
      <c r="AB32" s="22" t="s">
        <v>75</v>
      </c>
      <c r="AC32" s="22" t="s">
        <v>76</v>
      </c>
      <c r="AD32" s="23" t="s">
        <v>142</v>
      </c>
    </row>
    <row r="33" spans="1:30" ht="12.75" customHeight="1" x14ac:dyDescent="0.2">
      <c r="A33" s="18" t="s">
        <v>143</v>
      </c>
      <c r="B33" s="19" t="s">
        <v>144</v>
      </c>
      <c r="C33" s="2"/>
      <c r="D33" s="2"/>
      <c r="E33" s="2"/>
      <c r="F33" s="2"/>
      <c r="G33" s="2"/>
      <c r="H33" s="2"/>
      <c r="I33" s="2"/>
      <c r="J33" s="2" t="s">
        <v>25</v>
      </c>
      <c r="K33" s="2"/>
      <c r="L33" s="2"/>
      <c r="M33" s="20"/>
      <c r="N33" s="2">
        <v>2</v>
      </c>
      <c r="O33" s="2"/>
      <c r="P33" s="2"/>
      <c r="Q33" s="21">
        <v>2</v>
      </c>
      <c r="R33" s="21" t="s">
        <v>26</v>
      </c>
      <c r="S33" s="62" t="s">
        <v>32</v>
      </c>
      <c r="T33" s="64" t="s">
        <v>104</v>
      </c>
      <c r="U33" s="63" t="s">
        <v>105</v>
      </c>
      <c r="V33" s="59"/>
      <c r="W33" s="61"/>
      <c r="X33" s="60"/>
      <c r="Y33" s="59"/>
      <c r="Z33" s="61"/>
      <c r="AA33" s="60"/>
      <c r="AB33" s="22" t="s">
        <v>89</v>
      </c>
      <c r="AC33" s="22" t="s">
        <v>66</v>
      </c>
      <c r="AD33" s="23" t="s">
        <v>145</v>
      </c>
    </row>
    <row r="34" spans="1:30" ht="12.75" customHeight="1" x14ac:dyDescent="0.2">
      <c r="A34" s="18" t="s">
        <v>146</v>
      </c>
      <c r="B34" s="19" t="s">
        <v>147</v>
      </c>
      <c r="C34" s="2"/>
      <c r="D34" s="2"/>
      <c r="E34" s="2"/>
      <c r="F34" s="2"/>
      <c r="G34" s="2"/>
      <c r="H34" s="2"/>
      <c r="I34" s="2"/>
      <c r="J34" s="2" t="s">
        <v>25</v>
      </c>
      <c r="K34" s="2"/>
      <c r="L34" s="2"/>
      <c r="M34" s="20"/>
      <c r="N34" s="2">
        <v>2</v>
      </c>
      <c r="O34" s="2"/>
      <c r="P34" s="2"/>
      <c r="Q34" s="21">
        <v>3</v>
      </c>
      <c r="R34" s="21" t="s">
        <v>26</v>
      </c>
      <c r="S34" s="62" t="s">
        <v>32</v>
      </c>
      <c r="T34" s="64" t="s">
        <v>82</v>
      </c>
      <c r="U34" s="63" t="s">
        <v>83</v>
      </c>
      <c r="V34" s="59"/>
      <c r="W34" s="61"/>
      <c r="X34" s="60"/>
      <c r="Y34" s="59"/>
      <c r="Z34" s="61"/>
      <c r="AA34" s="60"/>
      <c r="AB34" s="22" t="s">
        <v>80</v>
      </c>
      <c r="AC34" s="22" t="s">
        <v>81</v>
      </c>
      <c r="AD34" s="23" t="s">
        <v>194</v>
      </c>
    </row>
    <row r="35" spans="1:30" ht="12.75" customHeight="1" x14ac:dyDescent="0.2">
      <c r="A35" s="18" t="s">
        <v>148</v>
      </c>
      <c r="B35" s="19" t="s">
        <v>149</v>
      </c>
      <c r="C35" s="2"/>
      <c r="D35" s="2"/>
      <c r="E35" s="2"/>
      <c r="F35" s="2"/>
      <c r="G35" s="2"/>
      <c r="H35" s="2"/>
      <c r="I35" s="2"/>
      <c r="J35" s="2"/>
      <c r="K35" s="2" t="s">
        <v>25</v>
      </c>
      <c r="L35" s="2"/>
      <c r="M35" s="20"/>
      <c r="N35" s="2">
        <v>2</v>
      </c>
      <c r="O35" s="2"/>
      <c r="P35" s="2"/>
      <c r="Q35" s="21">
        <v>2</v>
      </c>
      <c r="R35" s="21" t="s">
        <v>26</v>
      </c>
      <c r="S35" s="62" t="s">
        <v>32</v>
      </c>
      <c r="T35" s="64" t="s">
        <v>127</v>
      </c>
      <c r="U35" s="63" t="s">
        <v>128</v>
      </c>
      <c r="V35" s="59"/>
      <c r="W35" s="61"/>
      <c r="X35" s="60"/>
      <c r="Y35" s="59"/>
      <c r="Z35" s="61"/>
      <c r="AA35" s="60"/>
      <c r="AB35" s="22" t="s">
        <v>150</v>
      </c>
      <c r="AC35" s="22" t="s">
        <v>66</v>
      </c>
      <c r="AD35" s="23" t="s">
        <v>151</v>
      </c>
    </row>
    <row r="36" spans="1:30" ht="12.75" customHeight="1" x14ac:dyDescent="0.2">
      <c r="A36" s="18" t="s">
        <v>152</v>
      </c>
      <c r="B36" s="19" t="s">
        <v>153</v>
      </c>
      <c r="C36" s="2"/>
      <c r="D36" s="2"/>
      <c r="E36" s="2"/>
      <c r="F36" s="2"/>
      <c r="G36" s="2"/>
      <c r="H36" s="2"/>
      <c r="I36" s="2" t="s">
        <v>36</v>
      </c>
      <c r="J36" s="2"/>
      <c r="K36" s="2" t="s">
        <v>25</v>
      </c>
      <c r="L36" s="2"/>
      <c r="M36" s="20">
        <v>2</v>
      </c>
      <c r="N36" s="2"/>
      <c r="O36" s="2"/>
      <c r="P36" s="2"/>
      <c r="Q36" s="21">
        <v>3</v>
      </c>
      <c r="R36" s="21" t="s">
        <v>28</v>
      </c>
      <c r="S36" s="62" t="s">
        <v>32</v>
      </c>
      <c r="T36" s="64" t="s">
        <v>82</v>
      </c>
      <c r="U36" s="63" t="s">
        <v>83</v>
      </c>
      <c r="V36" s="62" t="s">
        <v>32</v>
      </c>
      <c r="W36" s="64" t="s">
        <v>104</v>
      </c>
      <c r="X36" s="63" t="s">
        <v>105</v>
      </c>
      <c r="Y36" s="59"/>
      <c r="Z36" s="61"/>
      <c r="AA36" s="60"/>
      <c r="AB36" s="22" t="s">
        <v>154</v>
      </c>
      <c r="AC36" s="22" t="s">
        <v>66</v>
      </c>
      <c r="AD36" s="23" t="s">
        <v>196</v>
      </c>
    </row>
    <row r="37" spans="1:30" ht="12.75" customHeight="1" x14ac:dyDescent="0.2">
      <c r="A37" s="122" t="s">
        <v>29</v>
      </c>
      <c r="B37" s="123"/>
      <c r="C37" s="24">
        <f t="shared" ref="C37:L37" si="3">SUMIF(C13:C36,"=x",$M13:$M36)+SUMIF(C13:C36,"=x",$N13:$N36)+SUMIF(C13:C36,"=x",$O13:$O36)+SUMIF(C13:C36,"=x",$P13:$P36)</f>
        <v>11</v>
      </c>
      <c r="D37" s="24">
        <f t="shared" si="3"/>
        <v>10</v>
      </c>
      <c r="E37" s="24">
        <f t="shared" si="3"/>
        <v>10</v>
      </c>
      <c r="F37" s="24">
        <f t="shared" si="3"/>
        <v>8</v>
      </c>
      <c r="G37" s="24">
        <f t="shared" si="3"/>
        <v>8</v>
      </c>
      <c r="H37" s="24">
        <f t="shared" si="3"/>
        <v>10</v>
      </c>
      <c r="I37" s="24">
        <f t="shared" si="3"/>
        <v>7</v>
      </c>
      <c r="J37" s="24">
        <f t="shared" si="3"/>
        <v>6</v>
      </c>
      <c r="K37" s="24">
        <f t="shared" si="3"/>
        <v>4</v>
      </c>
      <c r="L37" s="24">
        <f t="shared" si="3"/>
        <v>0</v>
      </c>
      <c r="M37" s="124">
        <f>SUM(C37:L37)</f>
        <v>74</v>
      </c>
      <c r="N37" s="125"/>
      <c r="O37" s="125"/>
      <c r="P37" s="125"/>
      <c r="Q37" s="125"/>
      <c r="R37" s="123"/>
      <c r="S37" s="36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8"/>
    </row>
    <row r="38" spans="1:30" ht="12.75" customHeight="1" x14ac:dyDescent="0.2">
      <c r="A38" s="111" t="s">
        <v>30</v>
      </c>
      <c r="B38" s="112"/>
      <c r="C38" s="25">
        <f t="shared" ref="C38:L38" si="4">SUMIF(C13:C36,"=x",$Q13:$Q36)</f>
        <v>14</v>
      </c>
      <c r="D38" s="25">
        <f t="shared" si="4"/>
        <v>13</v>
      </c>
      <c r="E38" s="25">
        <f t="shared" si="4"/>
        <v>12</v>
      </c>
      <c r="F38" s="25">
        <f t="shared" si="4"/>
        <v>11</v>
      </c>
      <c r="G38" s="25">
        <f t="shared" si="4"/>
        <v>11</v>
      </c>
      <c r="H38" s="25">
        <f t="shared" si="4"/>
        <v>12</v>
      </c>
      <c r="I38" s="25">
        <f t="shared" si="4"/>
        <v>10</v>
      </c>
      <c r="J38" s="25">
        <f t="shared" si="4"/>
        <v>8</v>
      </c>
      <c r="K38" s="25">
        <f t="shared" si="4"/>
        <v>5</v>
      </c>
      <c r="L38" s="25">
        <f t="shared" si="4"/>
        <v>0</v>
      </c>
      <c r="M38" s="113">
        <f>SUM(C38:L38)</f>
        <v>96</v>
      </c>
      <c r="N38" s="114"/>
      <c r="O38" s="114"/>
      <c r="P38" s="114"/>
      <c r="Q38" s="114"/>
      <c r="R38" s="112"/>
      <c r="S38" s="39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</row>
    <row r="39" spans="1:30" ht="12.75" customHeight="1" x14ac:dyDescent="0.2">
      <c r="A39" s="100" t="s">
        <v>31</v>
      </c>
      <c r="B39" s="101"/>
      <c r="C39" s="31">
        <f t="shared" ref="C39:L39" si="5">COUNTIFS(C13:C36,"=x",$R13:$R36,"K(5)")+COUNTIFS(C13:C36,"=x",$R13:$R36,"AK(5)")+COUNTIFS(C13:C36,"=x",$R13:$R36,"BK(5)")</f>
        <v>2</v>
      </c>
      <c r="D39" s="31">
        <f t="shared" si="5"/>
        <v>1</v>
      </c>
      <c r="E39" s="31">
        <f t="shared" si="5"/>
        <v>2</v>
      </c>
      <c r="F39" s="31">
        <f t="shared" si="5"/>
        <v>2</v>
      </c>
      <c r="G39" s="31">
        <f t="shared" si="5"/>
        <v>2</v>
      </c>
      <c r="H39" s="31">
        <f t="shared" si="5"/>
        <v>1</v>
      </c>
      <c r="I39" s="31">
        <f t="shared" si="5"/>
        <v>2</v>
      </c>
      <c r="J39" s="31">
        <f t="shared" si="5"/>
        <v>1</v>
      </c>
      <c r="K39" s="31">
        <f t="shared" si="5"/>
        <v>1</v>
      </c>
      <c r="L39" s="31">
        <f t="shared" si="5"/>
        <v>0</v>
      </c>
      <c r="M39" s="102">
        <f>SUM(C39:L39)</f>
        <v>14</v>
      </c>
      <c r="N39" s="103"/>
      <c r="O39" s="103"/>
      <c r="P39" s="103"/>
      <c r="Q39" s="103"/>
      <c r="R39" s="101"/>
      <c r="S39" s="42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4"/>
    </row>
    <row r="40" spans="1:30" ht="12.75" customHeight="1" x14ac:dyDescent="0.2">
      <c r="A40" s="104" t="s">
        <v>155</v>
      </c>
      <c r="B40" s="105"/>
      <c r="C40" s="106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8"/>
      <c r="S40" s="107"/>
      <c r="T40" s="109"/>
      <c r="U40" s="109"/>
      <c r="V40" s="107"/>
      <c r="W40" s="109"/>
      <c r="X40" s="109"/>
      <c r="Y40" s="107"/>
      <c r="Z40" s="107"/>
      <c r="AA40" s="107"/>
      <c r="AB40" s="107"/>
      <c r="AC40" s="107"/>
      <c r="AD40" s="110"/>
    </row>
    <row r="41" spans="1:30" ht="12.75" customHeight="1" x14ac:dyDescent="0.2">
      <c r="A41" s="18" t="s">
        <v>156</v>
      </c>
      <c r="B41" s="19" t="s">
        <v>157</v>
      </c>
      <c r="C41" s="2"/>
      <c r="D41" s="2"/>
      <c r="E41" s="2"/>
      <c r="F41" s="2"/>
      <c r="G41" s="2"/>
      <c r="H41" s="2"/>
      <c r="I41" s="2"/>
      <c r="J41" s="2"/>
      <c r="K41" s="2" t="s">
        <v>6</v>
      </c>
      <c r="L41" s="2"/>
      <c r="M41" s="20"/>
      <c r="N41" s="2">
        <v>2</v>
      </c>
      <c r="O41" s="2"/>
      <c r="P41" s="2"/>
      <c r="Q41" s="21">
        <v>3</v>
      </c>
      <c r="R41" s="21" t="s">
        <v>26</v>
      </c>
      <c r="S41" s="62" t="s">
        <v>32</v>
      </c>
      <c r="T41" s="64" t="s">
        <v>134</v>
      </c>
      <c r="U41" s="63" t="s">
        <v>135</v>
      </c>
      <c r="V41" s="59"/>
      <c r="W41" s="61"/>
      <c r="X41" s="60"/>
      <c r="Y41" s="59"/>
      <c r="Z41" s="61"/>
      <c r="AA41" s="60"/>
      <c r="AB41" s="22" t="s">
        <v>84</v>
      </c>
      <c r="AC41" s="22" t="s">
        <v>85</v>
      </c>
      <c r="AD41" s="23" t="s">
        <v>158</v>
      </c>
    </row>
    <row r="42" spans="1:30" ht="12.75" customHeight="1" x14ac:dyDescent="0.2">
      <c r="A42" s="18" t="s">
        <v>159</v>
      </c>
      <c r="B42" s="19" t="s">
        <v>160</v>
      </c>
      <c r="C42" s="2"/>
      <c r="D42" s="2"/>
      <c r="E42" s="2"/>
      <c r="F42" s="2"/>
      <c r="G42" s="2"/>
      <c r="H42" s="2"/>
      <c r="I42" s="2"/>
      <c r="J42" s="2"/>
      <c r="K42" s="2" t="s">
        <v>6</v>
      </c>
      <c r="L42" s="2"/>
      <c r="M42" s="20"/>
      <c r="N42" s="2">
        <v>2</v>
      </c>
      <c r="O42" s="2"/>
      <c r="P42" s="2"/>
      <c r="Q42" s="21">
        <v>3</v>
      </c>
      <c r="R42" s="21" t="s">
        <v>26</v>
      </c>
      <c r="S42" s="62" t="s">
        <v>32</v>
      </c>
      <c r="T42" s="64" t="s">
        <v>114</v>
      </c>
      <c r="U42" s="63" t="s">
        <v>115</v>
      </c>
      <c r="V42" s="59"/>
      <c r="W42" s="61"/>
      <c r="X42" s="60"/>
      <c r="Y42" s="59"/>
      <c r="Z42" s="61"/>
      <c r="AA42" s="60"/>
      <c r="AB42" s="22" t="s">
        <v>75</v>
      </c>
      <c r="AC42" s="22" t="s">
        <v>76</v>
      </c>
      <c r="AD42" s="23" t="s">
        <v>161</v>
      </c>
    </row>
    <row r="43" spans="1:30" ht="12.75" customHeight="1" x14ac:dyDescent="0.2">
      <c r="A43" s="18" t="s">
        <v>162</v>
      </c>
      <c r="B43" s="19" t="s">
        <v>163</v>
      </c>
      <c r="C43" s="2"/>
      <c r="D43" s="2"/>
      <c r="E43" s="2"/>
      <c r="F43" s="2"/>
      <c r="G43" s="2" t="s">
        <v>164</v>
      </c>
      <c r="H43" s="2"/>
      <c r="I43" s="2" t="s">
        <v>164</v>
      </c>
      <c r="J43" s="2"/>
      <c r="K43" s="2" t="s">
        <v>6</v>
      </c>
      <c r="L43" s="2"/>
      <c r="M43" s="20"/>
      <c r="N43" s="2">
        <v>2</v>
      </c>
      <c r="O43" s="2"/>
      <c r="P43" s="2"/>
      <c r="Q43" s="21">
        <v>3</v>
      </c>
      <c r="R43" s="21" t="s">
        <v>26</v>
      </c>
      <c r="S43" s="62" t="s">
        <v>32</v>
      </c>
      <c r="T43" s="64" t="s">
        <v>100</v>
      </c>
      <c r="U43" s="63" t="s">
        <v>101</v>
      </c>
      <c r="V43" s="59"/>
      <c r="W43" s="61"/>
      <c r="X43" s="60"/>
      <c r="Y43" s="59"/>
      <c r="Z43" s="61"/>
      <c r="AA43" s="60"/>
      <c r="AB43" s="22" t="s">
        <v>80</v>
      </c>
      <c r="AC43" s="22" t="s">
        <v>81</v>
      </c>
      <c r="AD43" s="23" t="s">
        <v>193</v>
      </c>
    </row>
    <row r="44" spans="1:30" ht="12.75" customHeight="1" x14ac:dyDescent="0.2">
      <c r="A44" s="18" t="s">
        <v>165</v>
      </c>
      <c r="B44" s="19" t="s">
        <v>166</v>
      </c>
      <c r="C44" s="2"/>
      <c r="D44" s="2"/>
      <c r="E44" s="2"/>
      <c r="F44" s="2"/>
      <c r="G44" s="2"/>
      <c r="H44" s="2"/>
      <c r="I44" s="2" t="s">
        <v>164</v>
      </c>
      <c r="J44" s="2"/>
      <c r="K44" s="2" t="s">
        <v>6</v>
      </c>
      <c r="L44" s="2"/>
      <c r="M44" s="20"/>
      <c r="N44" s="2">
        <v>2</v>
      </c>
      <c r="O44" s="2"/>
      <c r="P44" s="2"/>
      <c r="Q44" s="21">
        <v>3</v>
      </c>
      <c r="R44" s="21" t="s">
        <v>26</v>
      </c>
      <c r="S44" s="62" t="s">
        <v>32</v>
      </c>
      <c r="T44" s="64" t="s">
        <v>124</v>
      </c>
      <c r="U44" s="63" t="s">
        <v>125</v>
      </c>
      <c r="V44" s="59"/>
      <c r="W44" s="61"/>
      <c r="X44" s="60"/>
      <c r="Y44" s="59"/>
      <c r="Z44" s="61"/>
      <c r="AA44" s="60"/>
      <c r="AB44" s="22" t="s">
        <v>106</v>
      </c>
      <c r="AC44" s="22" t="s">
        <v>94</v>
      </c>
      <c r="AD44" s="23" t="s">
        <v>167</v>
      </c>
    </row>
    <row r="45" spans="1:30" ht="12.75" customHeight="1" x14ac:dyDescent="0.2">
      <c r="A45" s="18" t="s">
        <v>168</v>
      </c>
      <c r="B45" s="19" t="s">
        <v>169</v>
      </c>
      <c r="C45" s="2"/>
      <c r="D45" s="2"/>
      <c r="E45" s="2"/>
      <c r="F45" s="2"/>
      <c r="G45" s="2"/>
      <c r="H45" s="2"/>
      <c r="I45" s="2" t="s">
        <v>164</v>
      </c>
      <c r="J45" s="2"/>
      <c r="K45" s="2" t="s">
        <v>6</v>
      </c>
      <c r="L45" s="2"/>
      <c r="M45" s="20"/>
      <c r="N45" s="2">
        <v>2</v>
      </c>
      <c r="O45" s="2"/>
      <c r="P45" s="2"/>
      <c r="Q45" s="21">
        <v>3</v>
      </c>
      <c r="R45" s="21" t="s">
        <v>26</v>
      </c>
      <c r="S45" s="62" t="s">
        <v>32</v>
      </c>
      <c r="T45" s="64" t="s">
        <v>127</v>
      </c>
      <c r="U45" s="63" t="s">
        <v>128</v>
      </c>
      <c r="V45" s="59"/>
      <c r="W45" s="61"/>
      <c r="X45" s="60"/>
      <c r="Y45" s="59"/>
      <c r="Z45" s="61"/>
      <c r="AA45" s="60"/>
      <c r="AB45" s="22" t="s">
        <v>118</v>
      </c>
      <c r="AC45" s="22" t="s">
        <v>119</v>
      </c>
      <c r="AD45" s="23" t="s">
        <v>170</v>
      </c>
    </row>
    <row r="46" spans="1:30" ht="12.75" customHeight="1" x14ac:dyDescent="0.2">
      <c r="A46" s="122" t="s">
        <v>29</v>
      </c>
      <c r="B46" s="123"/>
      <c r="C46" s="24">
        <f t="shared" ref="C46:J46" si="6">SUMIF(C41:C45,"=x",$M41:$M45)+SUMIF(C41:C45,"=x",$N41:$N45)+SUMIF(C41:C45,"=x",$O41:$O45)+SUMIF(C41:C45,"=x",$P41:$P45)</f>
        <v>0</v>
      </c>
      <c r="D46" s="24">
        <f t="shared" si="6"/>
        <v>0</v>
      </c>
      <c r="E46" s="24">
        <f t="shared" si="6"/>
        <v>0</v>
      </c>
      <c r="F46" s="24">
        <f t="shared" si="6"/>
        <v>0</v>
      </c>
      <c r="G46" s="24">
        <f t="shared" si="6"/>
        <v>0</v>
      </c>
      <c r="H46" s="24">
        <f t="shared" si="6"/>
        <v>0</v>
      </c>
      <c r="I46" s="24">
        <f t="shared" si="6"/>
        <v>0</v>
      </c>
      <c r="J46" s="24">
        <f t="shared" si="6"/>
        <v>0</v>
      </c>
      <c r="K46" s="24">
        <v>2</v>
      </c>
      <c r="L46" s="24">
        <f>SUMIF(L41:L45,"=x",$M41:$M45)+SUMIF(L41:L45,"=x",$N41:$N45)+SUMIF(L41:L45,"=x",$O41:$O45)+SUMIF(L41:L45,"=x",$P41:$P45)</f>
        <v>0</v>
      </c>
      <c r="M46" s="124">
        <f>SUM(C46:L46)</f>
        <v>2</v>
      </c>
      <c r="N46" s="125"/>
      <c r="O46" s="125"/>
      <c r="P46" s="125"/>
      <c r="Q46" s="125"/>
      <c r="R46" s="12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8"/>
    </row>
    <row r="47" spans="1:30" ht="12.75" customHeight="1" x14ac:dyDescent="0.2">
      <c r="A47" s="111" t="s">
        <v>30</v>
      </c>
      <c r="B47" s="112"/>
      <c r="C47" s="25">
        <f t="shared" ref="C47:J47" si="7">SUMIF(C41:C45,"=x",$Q41:$Q45)</f>
        <v>0</v>
      </c>
      <c r="D47" s="25">
        <f t="shared" si="7"/>
        <v>0</v>
      </c>
      <c r="E47" s="25">
        <f t="shared" si="7"/>
        <v>0</v>
      </c>
      <c r="F47" s="25">
        <f t="shared" si="7"/>
        <v>0</v>
      </c>
      <c r="G47" s="25">
        <f t="shared" si="7"/>
        <v>0</v>
      </c>
      <c r="H47" s="25">
        <f t="shared" si="7"/>
        <v>0</v>
      </c>
      <c r="I47" s="25">
        <f t="shared" si="7"/>
        <v>0</v>
      </c>
      <c r="J47" s="25">
        <f t="shared" si="7"/>
        <v>0</v>
      </c>
      <c r="K47" s="25">
        <v>3</v>
      </c>
      <c r="L47" s="25">
        <f>SUMIF(L41:L45,"=x",$Q41:$Q45)</f>
        <v>0</v>
      </c>
      <c r="M47" s="113">
        <f>SUM(C47:L47)</f>
        <v>3</v>
      </c>
      <c r="N47" s="114"/>
      <c r="O47" s="114"/>
      <c r="P47" s="114"/>
      <c r="Q47" s="114"/>
      <c r="R47" s="112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1"/>
    </row>
    <row r="48" spans="1:30" ht="12.75" customHeight="1" x14ac:dyDescent="0.2">
      <c r="A48" s="100" t="s">
        <v>31</v>
      </c>
      <c r="B48" s="101"/>
      <c r="C48" s="31">
        <f t="shared" ref="C48:L48" si="8">COUNTIFS(C41:C45,"=x",$R41:$R45,"K(5)")+COUNTIFS(C41:C45,"=x",$R41:$R45,"AK(5)")+COUNTIFS(C41:C45,"=x",$R41:$R45,"BK(5)")</f>
        <v>0</v>
      </c>
      <c r="D48" s="31">
        <f t="shared" si="8"/>
        <v>0</v>
      </c>
      <c r="E48" s="31">
        <f t="shared" si="8"/>
        <v>0</v>
      </c>
      <c r="F48" s="31">
        <f t="shared" si="8"/>
        <v>0</v>
      </c>
      <c r="G48" s="31">
        <f t="shared" si="8"/>
        <v>0</v>
      </c>
      <c r="H48" s="31">
        <f t="shared" si="8"/>
        <v>0</v>
      </c>
      <c r="I48" s="31">
        <f t="shared" si="8"/>
        <v>0</v>
      </c>
      <c r="J48" s="31">
        <f t="shared" si="8"/>
        <v>0</v>
      </c>
      <c r="K48" s="31">
        <f t="shared" si="8"/>
        <v>0</v>
      </c>
      <c r="L48" s="31">
        <f t="shared" si="8"/>
        <v>0</v>
      </c>
      <c r="M48" s="102">
        <f>SUM(C48:L48)</f>
        <v>0</v>
      </c>
      <c r="N48" s="103"/>
      <c r="O48" s="103"/>
      <c r="P48" s="103"/>
      <c r="Q48" s="103"/>
      <c r="R48" s="101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1"/>
    </row>
    <row r="49" spans="1:30" ht="12.75" customHeight="1" x14ac:dyDescent="0.2">
      <c r="A49" s="127" t="s">
        <v>34</v>
      </c>
      <c r="B49" s="128"/>
      <c r="C49" s="51">
        <f t="shared" ref="C49:L49" si="9">SUMIF($A13:$A48,$A47,C13:C48)</f>
        <v>14</v>
      </c>
      <c r="D49" s="51">
        <f t="shared" si="9"/>
        <v>13</v>
      </c>
      <c r="E49" s="51">
        <f t="shared" si="9"/>
        <v>12</v>
      </c>
      <c r="F49" s="51">
        <f t="shared" si="9"/>
        <v>11</v>
      </c>
      <c r="G49" s="51">
        <f t="shared" si="9"/>
        <v>11</v>
      </c>
      <c r="H49" s="51">
        <f t="shared" si="9"/>
        <v>12</v>
      </c>
      <c r="I49" s="51">
        <f t="shared" si="9"/>
        <v>10</v>
      </c>
      <c r="J49" s="51">
        <f t="shared" si="9"/>
        <v>8</v>
      </c>
      <c r="K49" s="51">
        <f t="shared" si="9"/>
        <v>8</v>
      </c>
      <c r="L49" s="51">
        <f t="shared" si="9"/>
        <v>0</v>
      </c>
      <c r="M49" s="129">
        <f>SUM(C49:L49)</f>
        <v>99</v>
      </c>
      <c r="N49" s="130"/>
      <c r="O49" s="130"/>
      <c r="P49" s="130"/>
      <c r="Q49" s="130"/>
      <c r="R49" s="131"/>
      <c r="S49" s="33"/>
      <c r="T49" s="34"/>
      <c r="U49" s="34"/>
      <c r="V49" s="33"/>
      <c r="W49" s="34"/>
      <c r="X49" s="34"/>
      <c r="Y49" s="33"/>
      <c r="Z49" s="33"/>
      <c r="AA49" s="33"/>
      <c r="AB49" s="33"/>
      <c r="AC49" s="33"/>
      <c r="AD49" s="50"/>
    </row>
    <row r="50" spans="1:30" ht="12.75" customHeight="1" x14ac:dyDescent="0.2">
      <c r="A50" s="132" t="s">
        <v>35</v>
      </c>
      <c r="B50" s="133"/>
      <c r="C50" s="134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6"/>
      <c r="S50" s="135"/>
      <c r="T50" s="137"/>
      <c r="U50" s="137"/>
      <c r="V50" s="135"/>
      <c r="W50" s="137"/>
      <c r="X50" s="137"/>
      <c r="Y50" s="135"/>
      <c r="Z50" s="135"/>
      <c r="AA50" s="135"/>
      <c r="AB50" s="135"/>
      <c r="AC50" s="135"/>
      <c r="AD50" s="138"/>
    </row>
    <row r="51" spans="1:30" ht="12.75" customHeight="1" x14ac:dyDescent="0.2">
      <c r="A51" s="18" t="s">
        <v>171</v>
      </c>
      <c r="B51" s="19" t="s">
        <v>1</v>
      </c>
      <c r="C51" s="45"/>
      <c r="D51" s="45"/>
      <c r="E51" s="45"/>
      <c r="F51" s="45"/>
      <c r="G51" s="45"/>
      <c r="H51" s="45"/>
      <c r="I51" s="45"/>
      <c r="J51" s="45" t="s">
        <v>25</v>
      </c>
      <c r="K51" s="45" t="s">
        <v>36</v>
      </c>
      <c r="L51" s="45"/>
      <c r="M51" s="46"/>
      <c r="N51" s="45"/>
      <c r="O51" s="45"/>
      <c r="P51" s="45"/>
      <c r="Q51" s="47">
        <v>0</v>
      </c>
      <c r="R51" s="47" t="s">
        <v>28</v>
      </c>
      <c r="S51" s="65" t="s">
        <v>32</v>
      </c>
      <c r="T51" s="67" t="s">
        <v>114</v>
      </c>
      <c r="U51" s="66" t="s">
        <v>115</v>
      </c>
      <c r="V51" s="80" t="s">
        <v>14</v>
      </c>
      <c r="W51" s="82" t="s">
        <v>134</v>
      </c>
      <c r="X51" s="81" t="s">
        <v>135</v>
      </c>
      <c r="Y51" s="80" t="s">
        <v>14</v>
      </c>
      <c r="Z51" s="82" t="s">
        <v>137</v>
      </c>
      <c r="AA51" s="26" t="s">
        <v>138</v>
      </c>
      <c r="AB51" s="48" t="s">
        <v>71</v>
      </c>
      <c r="AC51" s="48" t="s">
        <v>27</v>
      </c>
      <c r="AD51" s="49" t="s">
        <v>8</v>
      </c>
    </row>
    <row r="52" spans="1:30" ht="12.75" customHeight="1" x14ac:dyDescent="0.2">
      <c r="A52" s="122" t="s">
        <v>29</v>
      </c>
      <c r="B52" s="123"/>
      <c r="C52" s="24">
        <f t="shared" ref="C52:L52" si="10">SUMIF(C51:C51,"=x",$M51:$M51)+SUMIF(C51:C51,"=x",$N51:$N51)+SUMIF(C51:C51,"=x",$O51:$O51)+SUMIF(C51:C51,"=x",$P51:$P51)</f>
        <v>0</v>
      </c>
      <c r="D52" s="24">
        <f t="shared" si="10"/>
        <v>0</v>
      </c>
      <c r="E52" s="24">
        <f t="shared" si="10"/>
        <v>0</v>
      </c>
      <c r="F52" s="24">
        <f t="shared" si="10"/>
        <v>0</v>
      </c>
      <c r="G52" s="24">
        <f t="shared" si="10"/>
        <v>0</v>
      </c>
      <c r="H52" s="24">
        <f t="shared" si="10"/>
        <v>0</v>
      </c>
      <c r="I52" s="24">
        <f t="shared" si="10"/>
        <v>0</v>
      </c>
      <c r="J52" s="24">
        <f t="shared" si="10"/>
        <v>0</v>
      </c>
      <c r="K52" s="24">
        <f t="shared" si="10"/>
        <v>0</v>
      </c>
      <c r="L52" s="24">
        <f t="shared" si="10"/>
        <v>0</v>
      </c>
      <c r="M52" s="124">
        <f>SUM(C52:L52)</f>
        <v>0</v>
      </c>
      <c r="N52" s="125"/>
      <c r="O52" s="125"/>
      <c r="P52" s="125"/>
      <c r="Q52" s="125"/>
      <c r="R52" s="123"/>
      <c r="S52" s="36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8"/>
    </row>
    <row r="53" spans="1:30" ht="12.75" customHeight="1" x14ac:dyDescent="0.2">
      <c r="A53" s="111" t="s">
        <v>30</v>
      </c>
      <c r="B53" s="112"/>
      <c r="C53" s="25">
        <f t="shared" ref="C53:L53" si="11">SUMIF(C51:C51,"=x",$Q51:$Q51)</f>
        <v>0</v>
      </c>
      <c r="D53" s="25">
        <f t="shared" si="11"/>
        <v>0</v>
      </c>
      <c r="E53" s="25">
        <f t="shared" si="11"/>
        <v>0</v>
      </c>
      <c r="F53" s="25">
        <f t="shared" si="11"/>
        <v>0</v>
      </c>
      <c r="G53" s="25">
        <f t="shared" si="11"/>
        <v>0</v>
      </c>
      <c r="H53" s="25">
        <f t="shared" si="11"/>
        <v>0</v>
      </c>
      <c r="I53" s="25">
        <f t="shared" si="11"/>
        <v>0</v>
      </c>
      <c r="J53" s="25">
        <f t="shared" si="11"/>
        <v>0</v>
      </c>
      <c r="K53" s="25">
        <f t="shared" si="11"/>
        <v>0</v>
      </c>
      <c r="L53" s="25">
        <f t="shared" si="11"/>
        <v>0</v>
      </c>
      <c r="M53" s="113">
        <f>SUM(C53:L53)</f>
        <v>0</v>
      </c>
      <c r="N53" s="114"/>
      <c r="O53" s="114"/>
      <c r="P53" s="114"/>
      <c r="Q53" s="114"/>
      <c r="R53" s="112"/>
      <c r="S53" s="39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1"/>
    </row>
    <row r="54" spans="1:30" ht="12.75" customHeight="1" x14ac:dyDescent="0.2">
      <c r="A54" s="100" t="s">
        <v>31</v>
      </c>
      <c r="B54" s="101"/>
      <c r="C54" s="31">
        <f t="shared" ref="C54:L54" si="12">COUNTIFS(C51:C51,"=x",$R51:$R51,"K(5)")+COUNTIFS(C51:C51,"=x",$R51:$R51,"AK(5)")+COUNTIFS(C51:C51,"=x",$R51:$R51,"BK(5)")</f>
        <v>0</v>
      </c>
      <c r="D54" s="31">
        <f t="shared" si="12"/>
        <v>0</v>
      </c>
      <c r="E54" s="31">
        <f t="shared" si="12"/>
        <v>0</v>
      </c>
      <c r="F54" s="31">
        <f t="shared" si="12"/>
        <v>0</v>
      </c>
      <c r="G54" s="31">
        <f t="shared" si="12"/>
        <v>0</v>
      </c>
      <c r="H54" s="31">
        <f t="shared" si="12"/>
        <v>0</v>
      </c>
      <c r="I54" s="31">
        <f t="shared" si="12"/>
        <v>0</v>
      </c>
      <c r="J54" s="31">
        <f t="shared" si="12"/>
        <v>1</v>
      </c>
      <c r="K54" s="31">
        <f t="shared" si="12"/>
        <v>0</v>
      </c>
      <c r="L54" s="31">
        <f t="shared" si="12"/>
        <v>0</v>
      </c>
      <c r="M54" s="102">
        <f>SUM(C54:L54)</f>
        <v>1</v>
      </c>
      <c r="N54" s="103"/>
      <c r="O54" s="103"/>
      <c r="P54" s="103"/>
      <c r="Q54" s="103"/>
      <c r="R54" s="101"/>
      <c r="S54" s="42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4"/>
    </row>
    <row r="55" spans="1:30" ht="12.75" customHeight="1" x14ac:dyDescent="0.2">
      <c r="A55" s="104" t="s">
        <v>37</v>
      </c>
      <c r="B55" s="105"/>
      <c r="C55" s="106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8"/>
      <c r="S55" s="107"/>
      <c r="T55" s="109"/>
      <c r="U55" s="109"/>
      <c r="V55" s="107"/>
      <c r="W55" s="109"/>
      <c r="X55" s="109"/>
      <c r="Y55" s="107"/>
      <c r="Z55" s="107"/>
      <c r="AA55" s="107"/>
      <c r="AB55" s="107"/>
      <c r="AC55" s="107"/>
      <c r="AD55" s="110"/>
    </row>
    <row r="56" spans="1:30" ht="12.75" customHeight="1" x14ac:dyDescent="0.2">
      <c r="A56" s="18" t="s">
        <v>172</v>
      </c>
      <c r="B56" s="19" t="s">
        <v>173</v>
      </c>
      <c r="C56" s="2"/>
      <c r="D56" s="2"/>
      <c r="E56" s="2"/>
      <c r="F56" s="2" t="s">
        <v>25</v>
      </c>
      <c r="G56" s="2"/>
      <c r="H56" s="2"/>
      <c r="I56" s="2"/>
      <c r="J56" s="2"/>
      <c r="K56" s="2"/>
      <c r="L56" s="2"/>
      <c r="M56" s="20">
        <v>2</v>
      </c>
      <c r="N56" s="2"/>
      <c r="O56" s="2"/>
      <c r="P56" s="2"/>
      <c r="Q56" s="21">
        <v>2</v>
      </c>
      <c r="R56" s="21" t="s">
        <v>28</v>
      </c>
      <c r="S56" s="62" t="s">
        <v>32</v>
      </c>
      <c r="T56" s="64" t="s">
        <v>87</v>
      </c>
      <c r="U56" s="63" t="s">
        <v>88</v>
      </c>
      <c r="V56" s="59"/>
      <c r="W56" s="61"/>
      <c r="X56" s="60"/>
      <c r="Y56" s="59"/>
      <c r="Z56" s="61"/>
      <c r="AA56" s="60"/>
      <c r="AB56" s="22" t="s">
        <v>102</v>
      </c>
      <c r="AC56" s="22" t="s">
        <v>66</v>
      </c>
      <c r="AD56" s="23" t="s">
        <v>174</v>
      </c>
    </row>
    <row r="57" spans="1:30" ht="12.75" customHeight="1" x14ac:dyDescent="0.2">
      <c r="A57" s="18" t="s">
        <v>175</v>
      </c>
      <c r="B57" s="19" t="s">
        <v>176</v>
      </c>
      <c r="C57" s="2"/>
      <c r="D57" s="2"/>
      <c r="E57" s="2"/>
      <c r="F57" s="2"/>
      <c r="G57" s="2" t="s">
        <v>25</v>
      </c>
      <c r="H57" s="2"/>
      <c r="I57" s="2"/>
      <c r="J57" s="2"/>
      <c r="K57" s="2"/>
      <c r="L57" s="2"/>
      <c r="M57" s="20"/>
      <c r="N57" s="2">
        <v>2</v>
      </c>
      <c r="O57" s="2"/>
      <c r="P57" s="2"/>
      <c r="Q57" s="21">
        <v>2</v>
      </c>
      <c r="R57" s="21" t="s">
        <v>26</v>
      </c>
      <c r="S57" s="62" t="s">
        <v>32</v>
      </c>
      <c r="T57" s="64" t="s">
        <v>172</v>
      </c>
      <c r="U57" s="63" t="s">
        <v>173</v>
      </c>
      <c r="V57" s="59"/>
      <c r="W57" s="61"/>
      <c r="X57" s="60"/>
      <c r="Y57" s="59"/>
      <c r="Z57" s="61"/>
      <c r="AA57" s="60"/>
      <c r="AB57" s="22" t="s">
        <v>102</v>
      </c>
      <c r="AC57" s="22" t="s">
        <v>66</v>
      </c>
      <c r="AD57" s="23" t="s">
        <v>177</v>
      </c>
    </row>
    <row r="58" spans="1:30" ht="12.75" customHeight="1" x14ac:dyDescent="0.2">
      <c r="A58" s="18" t="s">
        <v>178</v>
      </c>
      <c r="B58" s="19" t="s">
        <v>179</v>
      </c>
      <c r="C58" s="2"/>
      <c r="D58" s="2"/>
      <c r="E58" s="2"/>
      <c r="F58" s="2"/>
      <c r="G58" s="2"/>
      <c r="H58" s="2" t="s">
        <v>36</v>
      </c>
      <c r="I58" s="2" t="s">
        <v>25</v>
      </c>
      <c r="J58" s="2"/>
      <c r="K58" s="2"/>
      <c r="L58" s="2"/>
      <c r="M58" s="20"/>
      <c r="N58" s="2">
        <v>2</v>
      </c>
      <c r="O58" s="2"/>
      <c r="P58" s="2"/>
      <c r="Q58" s="21">
        <v>2</v>
      </c>
      <c r="R58" s="21" t="s">
        <v>26</v>
      </c>
      <c r="S58" s="62" t="s">
        <v>32</v>
      </c>
      <c r="T58" s="64" t="s">
        <v>172</v>
      </c>
      <c r="U58" s="63" t="s">
        <v>173</v>
      </c>
      <c r="V58" s="74" t="s">
        <v>180</v>
      </c>
      <c r="W58" s="78" t="s">
        <v>181</v>
      </c>
      <c r="X58" s="76" t="s">
        <v>197</v>
      </c>
      <c r="Y58" s="59"/>
      <c r="Z58" s="61"/>
      <c r="AA58" s="60"/>
      <c r="AB58" s="22" t="s">
        <v>102</v>
      </c>
      <c r="AC58" s="22" t="s">
        <v>66</v>
      </c>
      <c r="AD58" s="23" t="s">
        <v>182</v>
      </c>
    </row>
    <row r="59" spans="1:30" ht="12.75" customHeight="1" x14ac:dyDescent="0.2">
      <c r="A59" s="18" t="s">
        <v>183</v>
      </c>
      <c r="B59" s="19" t="s">
        <v>184</v>
      </c>
      <c r="C59" s="2"/>
      <c r="D59" s="2"/>
      <c r="E59" s="2"/>
      <c r="F59" s="2"/>
      <c r="G59" s="2"/>
      <c r="H59" s="2"/>
      <c r="I59" s="2" t="s">
        <v>36</v>
      </c>
      <c r="J59" s="2" t="s">
        <v>25</v>
      </c>
      <c r="K59" s="2"/>
      <c r="L59" s="2"/>
      <c r="M59" s="20"/>
      <c r="N59" s="2">
        <v>2</v>
      </c>
      <c r="O59" s="2"/>
      <c r="P59" s="2"/>
      <c r="Q59" s="21">
        <v>2</v>
      </c>
      <c r="R59" s="21" t="s">
        <v>26</v>
      </c>
      <c r="S59" s="62" t="s">
        <v>32</v>
      </c>
      <c r="T59" s="64" t="s">
        <v>178</v>
      </c>
      <c r="U59" s="63" t="s">
        <v>179</v>
      </c>
      <c r="V59" s="59"/>
      <c r="W59" s="61"/>
      <c r="X59" s="60"/>
      <c r="Y59" s="59"/>
      <c r="Z59" s="61"/>
      <c r="AA59" s="60"/>
      <c r="AB59" s="22" t="s">
        <v>102</v>
      </c>
      <c r="AC59" s="22" t="s">
        <v>66</v>
      </c>
      <c r="AD59" s="23" t="s">
        <v>185</v>
      </c>
    </row>
    <row r="60" spans="1:30" ht="12.75" customHeight="1" x14ac:dyDescent="0.2">
      <c r="A60" s="18" t="s">
        <v>186</v>
      </c>
      <c r="B60" s="19" t="s">
        <v>187</v>
      </c>
      <c r="C60" s="2"/>
      <c r="D60" s="2"/>
      <c r="E60" s="2"/>
      <c r="F60" s="2"/>
      <c r="G60" s="2"/>
      <c r="H60" s="2"/>
      <c r="I60" s="2"/>
      <c r="J60" s="2" t="s">
        <v>36</v>
      </c>
      <c r="K60" s="2" t="s">
        <v>25</v>
      </c>
      <c r="L60" s="2"/>
      <c r="M60" s="20"/>
      <c r="N60" s="2">
        <v>2</v>
      </c>
      <c r="O60" s="2"/>
      <c r="P60" s="2"/>
      <c r="Q60" s="21">
        <v>2</v>
      </c>
      <c r="R60" s="21" t="s">
        <v>26</v>
      </c>
      <c r="S60" s="68" t="s">
        <v>32</v>
      </c>
      <c r="T60" s="70" t="s">
        <v>175</v>
      </c>
      <c r="U60" s="69" t="s">
        <v>176</v>
      </c>
      <c r="V60" s="71"/>
      <c r="W60" s="73"/>
      <c r="X60" s="72"/>
      <c r="Y60" s="71"/>
      <c r="Z60" s="73"/>
      <c r="AA60" s="72"/>
      <c r="AB60" s="57" t="s">
        <v>65</v>
      </c>
      <c r="AC60" s="57" t="s">
        <v>66</v>
      </c>
      <c r="AD60" s="58" t="s">
        <v>188</v>
      </c>
    </row>
    <row r="61" spans="1:30" ht="12.75" customHeight="1" x14ac:dyDescent="0.2">
      <c r="A61" s="122" t="s">
        <v>29</v>
      </c>
      <c r="B61" s="123"/>
      <c r="C61" s="24">
        <f t="shared" ref="C61:L61" si="13">SUMIF(C56:C60,"=x",$M56:$M60)+SUMIF(C56:C60,"=x",$N56:$N60)+SUMIF(C56:C60,"=x",$O56:$O60)+SUMIF(C56:C60,"=x",$P56:$P60)</f>
        <v>0</v>
      </c>
      <c r="D61" s="24">
        <f t="shared" si="13"/>
        <v>0</v>
      </c>
      <c r="E61" s="24">
        <f t="shared" si="13"/>
        <v>0</v>
      </c>
      <c r="F61" s="24">
        <f t="shared" si="13"/>
        <v>2</v>
      </c>
      <c r="G61" s="24">
        <f t="shared" si="13"/>
        <v>2</v>
      </c>
      <c r="H61" s="24">
        <f t="shared" si="13"/>
        <v>0</v>
      </c>
      <c r="I61" s="24">
        <f t="shared" si="13"/>
        <v>2</v>
      </c>
      <c r="J61" s="24">
        <f t="shared" si="13"/>
        <v>2</v>
      </c>
      <c r="K61" s="24">
        <f t="shared" si="13"/>
        <v>2</v>
      </c>
      <c r="L61" s="24">
        <f t="shared" si="13"/>
        <v>0</v>
      </c>
      <c r="M61" s="124">
        <f>SUM(C61:L61)</f>
        <v>10</v>
      </c>
      <c r="N61" s="125"/>
      <c r="O61" s="125"/>
      <c r="P61" s="125"/>
      <c r="Q61" s="125"/>
      <c r="R61" s="123"/>
      <c r="S61" s="39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1"/>
    </row>
    <row r="62" spans="1:30" ht="12.75" customHeight="1" x14ac:dyDescent="0.2">
      <c r="A62" s="111" t="s">
        <v>30</v>
      </c>
      <c r="B62" s="112"/>
      <c r="C62" s="25">
        <f t="shared" ref="C62:L62" si="14">SUMIF(C56:C60,"=x",$Q56:$Q60)</f>
        <v>0</v>
      </c>
      <c r="D62" s="25">
        <f t="shared" si="14"/>
        <v>0</v>
      </c>
      <c r="E62" s="25">
        <f t="shared" si="14"/>
        <v>0</v>
      </c>
      <c r="F62" s="25">
        <f t="shared" si="14"/>
        <v>2</v>
      </c>
      <c r="G62" s="25">
        <f t="shared" si="14"/>
        <v>2</v>
      </c>
      <c r="H62" s="25">
        <f t="shared" si="14"/>
        <v>0</v>
      </c>
      <c r="I62" s="25">
        <f t="shared" si="14"/>
        <v>2</v>
      </c>
      <c r="J62" s="25">
        <f t="shared" si="14"/>
        <v>2</v>
      </c>
      <c r="K62" s="25">
        <f t="shared" si="14"/>
        <v>2</v>
      </c>
      <c r="L62" s="25">
        <f t="shared" si="14"/>
        <v>0</v>
      </c>
      <c r="M62" s="113">
        <f>SUM(C62:L62)</f>
        <v>10</v>
      </c>
      <c r="N62" s="114"/>
      <c r="O62" s="114"/>
      <c r="P62" s="114"/>
      <c r="Q62" s="114"/>
      <c r="R62" s="112"/>
      <c r="S62" s="39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1"/>
    </row>
    <row r="63" spans="1:30" ht="12.75" customHeight="1" x14ac:dyDescent="0.2">
      <c r="A63" s="100" t="s">
        <v>31</v>
      </c>
      <c r="B63" s="101"/>
      <c r="C63" s="31">
        <f t="shared" ref="C63:L63" si="15">COUNTIFS(C56:C60,"=x",$R56:$R60,"K(5)")+COUNTIFS(C56:C60,"=x",$R56:$R60,"AK(5)")+COUNTIFS(C56:C60,"=x",$R56:$R60,"BK(5)")</f>
        <v>0</v>
      </c>
      <c r="D63" s="31">
        <f t="shared" si="15"/>
        <v>0</v>
      </c>
      <c r="E63" s="31">
        <f t="shared" si="15"/>
        <v>0</v>
      </c>
      <c r="F63" s="31">
        <f t="shared" si="15"/>
        <v>1</v>
      </c>
      <c r="G63" s="31">
        <f t="shared" si="15"/>
        <v>0</v>
      </c>
      <c r="H63" s="31">
        <f t="shared" si="15"/>
        <v>0</v>
      </c>
      <c r="I63" s="31">
        <f t="shared" si="15"/>
        <v>0</v>
      </c>
      <c r="J63" s="31">
        <f t="shared" si="15"/>
        <v>0</v>
      </c>
      <c r="K63" s="31">
        <f t="shared" si="15"/>
        <v>0</v>
      </c>
      <c r="L63" s="31">
        <f t="shared" si="15"/>
        <v>0</v>
      </c>
      <c r="M63" s="102">
        <f>SUM(C63:L63)</f>
        <v>1</v>
      </c>
      <c r="N63" s="103"/>
      <c r="O63" s="103"/>
      <c r="P63" s="103"/>
      <c r="Q63" s="103"/>
      <c r="R63" s="101"/>
      <c r="S63" s="42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4"/>
    </row>
    <row r="64" spans="1:30" ht="12.75" customHeight="1" x14ac:dyDescent="0.2">
      <c r="A64" s="104" t="s">
        <v>38</v>
      </c>
      <c r="B64" s="105"/>
      <c r="C64" s="106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8"/>
      <c r="S64" s="107"/>
      <c r="T64" s="109"/>
      <c r="U64" s="109"/>
      <c r="V64" s="107"/>
      <c r="W64" s="109"/>
      <c r="X64" s="109"/>
      <c r="Y64" s="107"/>
      <c r="Z64" s="107"/>
      <c r="AA64" s="107"/>
      <c r="AB64" s="107"/>
      <c r="AC64" s="107"/>
      <c r="AD64" s="110"/>
    </row>
    <row r="65" spans="1:30" ht="12.75" customHeight="1" x14ac:dyDescent="0.2">
      <c r="A65" s="18" t="s">
        <v>189</v>
      </c>
      <c r="B65" s="19" t="s">
        <v>3</v>
      </c>
      <c r="C65" s="2"/>
      <c r="D65" s="2"/>
      <c r="E65" s="2"/>
      <c r="F65" s="2"/>
      <c r="G65" s="2"/>
      <c r="H65" s="2"/>
      <c r="I65" s="2"/>
      <c r="J65" s="2"/>
      <c r="K65" s="2"/>
      <c r="L65" s="2" t="s">
        <v>25</v>
      </c>
      <c r="M65" s="20"/>
      <c r="N65" s="2">
        <v>2</v>
      </c>
      <c r="O65" s="2"/>
      <c r="P65" s="2"/>
      <c r="Q65" s="21">
        <v>2</v>
      </c>
      <c r="R65" s="21" t="s">
        <v>33</v>
      </c>
      <c r="S65" s="71" t="s">
        <v>180</v>
      </c>
      <c r="T65" s="73" t="s">
        <v>57</v>
      </c>
      <c r="U65" s="72" t="s">
        <v>5</v>
      </c>
      <c r="V65" s="71"/>
      <c r="W65" s="73"/>
      <c r="X65" s="72"/>
      <c r="Y65" s="71"/>
      <c r="Z65" s="73"/>
      <c r="AA65" s="72"/>
      <c r="AB65" s="57" t="s">
        <v>65</v>
      </c>
      <c r="AC65" s="57" t="s">
        <v>66</v>
      </c>
      <c r="AD65" s="58" t="s">
        <v>7</v>
      </c>
    </row>
    <row r="66" spans="1:30" ht="12.75" customHeight="1" x14ac:dyDescent="0.2">
      <c r="A66" s="122" t="s">
        <v>29</v>
      </c>
      <c r="B66" s="123"/>
      <c r="C66" s="24">
        <f t="shared" ref="C66:L66" si="16">SUMIF(C65:C65,"=x",$M65:$M65)+SUMIF(C65:C65,"=x",$N65:$N65)+SUMIF(C65:C65,"=x",$O65:$O65)+SUMIF(C65:C65,"=x",$P65:$P65)</f>
        <v>0</v>
      </c>
      <c r="D66" s="24">
        <f t="shared" si="16"/>
        <v>0</v>
      </c>
      <c r="E66" s="24">
        <f t="shared" si="16"/>
        <v>0</v>
      </c>
      <c r="F66" s="24">
        <f t="shared" si="16"/>
        <v>0</v>
      </c>
      <c r="G66" s="24">
        <f t="shared" si="16"/>
        <v>0</v>
      </c>
      <c r="H66" s="24">
        <f t="shared" si="16"/>
        <v>0</v>
      </c>
      <c r="I66" s="24">
        <f t="shared" si="16"/>
        <v>0</v>
      </c>
      <c r="J66" s="24">
        <f t="shared" si="16"/>
        <v>0</v>
      </c>
      <c r="K66" s="24">
        <f t="shared" si="16"/>
        <v>0</v>
      </c>
      <c r="L66" s="24">
        <f t="shared" si="16"/>
        <v>2</v>
      </c>
      <c r="M66" s="124">
        <f>SUM(C66:L66)</f>
        <v>2</v>
      </c>
      <c r="N66" s="125"/>
      <c r="O66" s="125"/>
      <c r="P66" s="125"/>
      <c r="Q66" s="125"/>
      <c r="R66" s="123"/>
      <c r="S66" s="39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12.75" customHeight="1" x14ac:dyDescent="0.2">
      <c r="A67" s="111" t="s">
        <v>30</v>
      </c>
      <c r="B67" s="112"/>
      <c r="C67" s="25">
        <f t="shared" ref="C67:L67" si="17">SUMIF(C65:C65,"=x",$Q65:$Q65)</f>
        <v>0</v>
      </c>
      <c r="D67" s="25">
        <f t="shared" si="17"/>
        <v>0</v>
      </c>
      <c r="E67" s="25">
        <f t="shared" si="17"/>
        <v>0</v>
      </c>
      <c r="F67" s="25">
        <f t="shared" si="17"/>
        <v>0</v>
      </c>
      <c r="G67" s="25">
        <f t="shared" si="17"/>
        <v>0</v>
      </c>
      <c r="H67" s="25">
        <f t="shared" si="17"/>
        <v>0</v>
      </c>
      <c r="I67" s="25">
        <f t="shared" si="17"/>
        <v>0</v>
      </c>
      <c r="J67" s="25">
        <f t="shared" si="17"/>
        <v>0</v>
      </c>
      <c r="K67" s="25">
        <f t="shared" si="17"/>
        <v>0</v>
      </c>
      <c r="L67" s="25">
        <f t="shared" si="17"/>
        <v>2</v>
      </c>
      <c r="M67" s="113">
        <f>SUM(C67:L67)</f>
        <v>2</v>
      </c>
      <c r="N67" s="114"/>
      <c r="O67" s="114"/>
      <c r="P67" s="114"/>
      <c r="Q67" s="114"/>
      <c r="R67" s="112"/>
      <c r="S67" s="39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 ht="12.75" customHeight="1" x14ac:dyDescent="0.2">
      <c r="A68" s="100" t="s">
        <v>31</v>
      </c>
      <c r="B68" s="101"/>
      <c r="C68" s="52">
        <f t="shared" ref="C68:L68" si="18">COUNTIFS(C65:C65,"=x",$R65:$R65,"K(5)")+COUNTIFS(C65:C65,"=x",$R65:$R65,"AK(5)")+COUNTIFS(C65:C65,"=x",$R65:$R65,"BK(5)")</f>
        <v>0</v>
      </c>
      <c r="D68" s="53">
        <f t="shared" si="18"/>
        <v>0</v>
      </c>
      <c r="E68" s="53">
        <f t="shared" si="18"/>
        <v>0</v>
      </c>
      <c r="F68" s="53">
        <f t="shared" si="18"/>
        <v>0</v>
      </c>
      <c r="G68" s="53">
        <f t="shared" si="18"/>
        <v>0</v>
      </c>
      <c r="H68" s="53">
        <f t="shared" si="18"/>
        <v>0</v>
      </c>
      <c r="I68" s="53">
        <f t="shared" si="18"/>
        <v>0</v>
      </c>
      <c r="J68" s="53">
        <f t="shared" si="18"/>
        <v>0</v>
      </c>
      <c r="K68" s="53">
        <f t="shared" si="18"/>
        <v>0</v>
      </c>
      <c r="L68" s="53">
        <f t="shared" si="18"/>
        <v>0</v>
      </c>
      <c r="M68" s="139">
        <f>SUM(C68:L68)</f>
        <v>0</v>
      </c>
      <c r="N68" s="140"/>
      <c r="O68" s="140"/>
      <c r="P68" s="140"/>
      <c r="Q68" s="140"/>
      <c r="R68" s="141"/>
      <c r="S68" s="39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1"/>
    </row>
    <row r="69" spans="1:30" ht="12.75" customHeight="1" x14ac:dyDescent="0.2">
      <c r="A69" s="142" t="s">
        <v>39</v>
      </c>
      <c r="B69" s="143"/>
      <c r="C69" s="32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56"/>
      <c r="S69" s="33"/>
      <c r="T69" s="34"/>
      <c r="U69" s="34"/>
      <c r="V69" s="33"/>
      <c r="W69" s="34"/>
      <c r="X69" s="34"/>
      <c r="Y69" s="33"/>
      <c r="Z69" s="33"/>
      <c r="AA69" s="33"/>
      <c r="AB69" s="33"/>
      <c r="AC69" s="33"/>
      <c r="AD69" s="35"/>
    </row>
    <row r="70" spans="1:30" ht="12.75" customHeight="1" x14ac:dyDescent="0.2">
      <c r="A70" s="122" t="s">
        <v>29</v>
      </c>
      <c r="B70" s="123"/>
      <c r="C70" s="54">
        <f>SUMIF($A13:A69,$A70,C13:C69)</f>
        <v>11</v>
      </c>
      <c r="D70" s="55">
        <f>SUMIF($A13:A69,$A70,D13:D69)</f>
        <v>10</v>
      </c>
      <c r="E70" s="55">
        <f>SUMIF($A13:A69,$A70,E13:E69)</f>
        <v>10</v>
      </c>
      <c r="F70" s="55">
        <f>SUMIF($A13:A69,$A70,F13:F69)</f>
        <v>10</v>
      </c>
      <c r="G70" s="55">
        <f>SUMIF($A13:A69,$A70,G13:G69)</f>
        <v>10</v>
      </c>
      <c r="H70" s="55">
        <f>SUMIF($A13:A69,$A70,H13:H69)</f>
        <v>10</v>
      </c>
      <c r="I70" s="55">
        <f>SUMIF($A13:A69,$A70,I13:I69)</f>
        <v>9</v>
      </c>
      <c r="J70" s="55">
        <f>SUMIF($A13:A69,$A70,J13:J69)</f>
        <v>8</v>
      </c>
      <c r="K70" s="55">
        <f>SUMIF($A13:A69,$A70,K13:K69)</f>
        <v>8</v>
      </c>
      <c r="L70" s="55">
        <f>SUMIF($A13:A69,$A70,L13:L69)</f>
        <v>2</v>
      </c>
      <c r="M70" s="144">
        <f>SUM(C70:L70)</f>
        <v>88</v>
      </c>
      <c r="N70" s="145"/>
      <c r="O70" s="145"/>
      <c r="P70" s="145"/>
      <c r="Q70" s="145"/>
      <c r="R70" s="146"/>
      <c r="S70" s="39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1"/>
    </row>
    <row r="71" spans="1:30" ht="12.75" customHeight="1" x14ac:dyDescent="0.2">
      <c r="A71" s="111" t="s">
        <v>30</v>
      </c>
      <c r="B71" s="112"/>
      <c r="C71" s="25">
        <f>SUMIF($A13:A69,$A71,C13:C69)</f>
        <v>14</v>
      </c>
      <c r="D71" s="25">
        <f>SUMIF($A13:A69,$A71,D13:D69)</f>
        <v>13</v>
      </c>
      <c r="E71" s="25">
        <f>SUMIF($A13:A69,$A71,E13:E69)</f>
        <v>12</v>
      </c>
      <c r="F71" s="25">
        <f>SUMIF($A13:A69,$A71,F13:F69)</f>
        <v>13</v>
      </c>
      <c r="G71" s="25">
        <f>SUMIF($A13:A69,$A71,G13:G69)</f>
        <v>13</v>
      </c>
      <c r="H71" s="25">
        <f>SUMIF($A13:A69,$A71,H13:H69)</f>
        <v>12</v>
      </c>
      <c r="I71" s="25">
        <f>SUMIF($A13:A69,$A71,I13:I69)</f>
        <v>12</v>
      </c>
      <c r="J71" s="25">
        <f>SUMIF($A13:A69,$A71,J13:J69)</f>
        <v>10</v>
      </c>
      <c r="K71" s="25">
        <f>SUMIF($A13:A69,$A71,K13:K69)</f>
        <v>10</v>
      </c>
      <c r="L71" s="25">
        <f>SUMIF($A13:A69,$A71,L13:L69)</f>
        <v>2</v>
      </c>
      <c r="M71" s="113">
        <f>SUM(C71:L71)</f>
        <v>111</v>
      </c>
      <c r="N71" s="114"/>
      <c r="O71" s="114"/>
      <c r="P71" s="114"/>
      <c r="Q71" s="114"/>
      <c r="R71" s="112"/>
      <c r="S71" s="39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1"/>
    </row>
    <row r="72" spans="1:30" ht="12.75" customHeight="1" x14ac:dyDescent="0.2">
      <c r="A72" s="100" t="s">
        <v>31</v>
      </c>
      <c r="B72" s="101"/>
      <c r="C72" s="31">
        <f>SUMIF($A13:A69,$A72,C13:C69)</f>
        <v>2</v>
      </c>
      <c r="D72" s="31">
        <f>SUMIF($A13:A69,$A72,D13:D69)</f>
        <v>1</v>
      </c>
      <c r="E72" s="31">
        <f>SUMIF($A13:A69,$A72,E13:E69)</f>
        <v>2</v>
      </c>
      <c r="F72" s="31">
        <f>SUMIF($A13:A69,$A72,F13:F69)</f>
        <v>3</v>
      </c>
      <c r="G72" s="31">
        <f>SUMIF($A13:A69,$A72,G13:G69)</f>
        <v>2</v>
      </c>
      <c r="H72" s="31">
        <f>SUMIF($A13:A69,$A72,H13:H69)</f>
        <v>1</v>
      </c>
      <c r="I72" s="31">
        <f>SUMIF($A13:A69,$A72,I13:I69)</f>
        <v>2</v>
      </c>
      <c r="J72" s="31">
        <f>SUMIF($A13:A69,$A72,J13:J69)</f>
        <v>2</v>
      </c>
      <c r="K72" s="31">
        <f>SUMIF($A13:A69,$A72,K13:K69)</f>
        <v>1</v>
      </c>
      <c r="L72" s="31">
        <f>SUMIF($A13:A69,$A72,L13:L69)</f>
        <v>0</v>
      </c>
      <c r="M72" s="102">
        <f>SUM(C72:L72)</f>
        <v>16</v>
      </c>
      <c r="N72" s="103"/>
      <c r="O72" s="103"/>
      <c r="P72" s="103"/>
      <c r="Q72" s="103"/>
      <c r="R72" s="101"/>
      <c r="S72" s="39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1"/>
    </row>
    <row r="73" spans="1:30" ht="12.75" customHeight="1" x14ac:dyDescent="0.2">
      <c r="A73" s="147" t="s">
        <v>40</v>
      </c>
      <c r="B73" s="148"/>
      <c r="C73" s="83">
        <v>15</v>
      </c>
      <c r="D73" s="83">
        <v>13</v>
      </c>
      <c r="E73" s="83">
        <v>12</v>
      </c>
      <c r="F73" s="83">
        <v>12</v>
      </c>
      <c r="G73" s="83">
        <v>13</v>
      </c>
      <c r="H73" s="83">
        <v>11</v>
      </c>
      <c r="I73" s="83">
        <v>12</v>
      </c>
      <c r="J73" s="83">
        <v>11</v>
      </c>
      <c r="K73" s="83">
        <v>10</v>
      </c>
      <c r="L73" s="84">
        <v>2</v>
      </c>
      <c r="M73" s="149">
        <v>111</v>
      </c>
      <c r="N73" s="150"/>
      <c r="O73" s="150"/>
      <c r="P73" s="150"/>
      <c r="Q73" s="150"/>
      <c r="R73" s="151"/>
      <c r="S73" s="33"/>
      <c r="T73" s="34"/>
      <c r="U73" s="34"/>
      <c r="V73" s="33"/>
      <c r="W73" s="34"/>
      <c r="X73" s="34"/>
      <c r="Y73" s="33"/>
      <c r="Z73" s="33"/>
      <c r="AA73" s="33"/>
      <c r="AB73" s="33"/>
      <c r="AC73" s="33"/>
      <c r="AD73" s="85"/>
    </row>
    <row r="74" spans="1:30" ht="12.75" customHeight="1" x14ac:dyDescent="0.2">
      <c r="A74" s="132" t="s">
        <v>41</v>
      </c>
      <c r="B74" s="133"/>
      <c r="C74" s="152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4"/>
      <c r="S74" s="153"/>
      <c r="T74" s="155"/>
      <c r="U74" s="155"/>
      <c r="V74" s="153"/>
      <c r="W74" s="155"/>
      <c r="X74" s="155"/>
      <c r="Y74" s="153"/>
      <c r="Z74" s="153"/>
      <c r="AA74" s="153"/>
      <c r="AB74" s="153"/>
      <c r="AC74" s="153"/>
      <c r="AD74" s="156"/>
    </row>
    <row r="75" spans="1:30" ht="12.75" customHeight="1" x14ac:dyDescent="0.2">
      <c r="A75" s="18" t="s">
        <v>181</v>
      </c>
      <c r="B75" s="19" t="s">
        <v>197</v>
      </c>
      <c r="C75" s="2"/>
      <c r="D75" s="2"/>
      <c r="E75" s="2"/>
      <c r="F75" s="2"/>
      <c r="G75" s="2"/>
      <c r="H75" s="2" t="s">
        <v>36</v>
      </c>
      <c r="I75" s="2" t="s">
        <v>25</v>
      </c>
      <c r="J75" s="2"/>
      <c r="K75" s="2"/>
      <c r="L75" s="2"/>
      <c r="M75" s="20"/>
      <c r="N75" s="2"/>
      <c r="O75" s="2"/>
      <c r="P75" s="2">
        <v>2</v>
      </c>
      <c r="Q75" s="21">
        <v>3</v>
      </c>
      <c r="R75" s="21" t="s">
        <v>26</v>
      </c>
      <c r="S75" s="74" t="s">
        <v>180</v>
      </c>
      <c r="T75" s="78" t="s">
        <v>178</v>
      </c>
      <c r="U75" s="76" t="s">
        <v>179</v>
      </c>
      <c r="V75" s="62" t="s">
        <v>32</v>
      </c>
      <c r="W75" s="64" t="s">
        <v>199</v>
      </c>
      <c r="X75" s="86" t="s">
        <v>200</v>
      </c>
      <c r="Y75" s="59"/>
      <c r="Z75" s="61"/>
      <c r="AA75" s="60"/>
      <c r="AB75" s="22" t="s">
        <v>65</v>
      </c>
      <c r="AC75" s="22" t="s">
        <v>66</v>
      </c>
      <c r="AD75" s="23" t="s">
        <v>198</v>
      </c>
    </row>
    <row r="76" spans="1:30" ht="12.75" customHeight="1" x14ac:dyDescent="0.2">
      <c r="A76" s="18" t="s">
        <v>190</v>
      </c>
      <c r="B76" s="19" t="s">
        <v>2</v>
      </c>
      <c r="C76" s="2"/>
      <c r="D76" s="2"/>
      <c r="E76" s="2"/>
      <c r="F76" s="2"/>
      <c r="G76" s="2"/>
      <c r="H76" s="2"/>
      <c r="I76" s="2"/>
      <c r="J76" s="2" t="s">
        <v>36</v>
      </c>
      <c r="K76" s="2" t="s">
        <v>25</v>
      </c>
      <c r="L76" s="2"/>
      <c r="M76" s="20"/>
      <c r="N76" s="2"/>
      <c r="O76" s="2"/>
      <c r="P76" s="2">
        <v>2</v>
      </c>
      <c r="Q76" s="21">
        <v>3</v>
      </c>
      <c r="R76" s="21" t="s">
        <v>26</v>
      </c>
      <c r="S76" s="75" t="s">
        <v>14</v>
      </c>
      <c r="T76" s="79" t="s">
        <v>183</v>
      </c>
      <c r="U76" s="77" t="s">
        <v>184</v>
      </c>
      <c r="V76" s="62" t="s">
        <v>32</v>
      </c>
      <c r="W76" s="64" t="s">
        <v>181</v>
      </c>
      <c r="X76" s="87" t="s">
        <v>197</v>
      </c>
      <c r="Y76" s="59"/>
      <c r="Z76" s="61"/>
      <c r="AA76" s="60"/>
      <c r="AB76" s="22" t="s">
        <v>65</v>
      </c>
      <c r="AC76" s="22" t="s">
        <v>66</v>
      </c>
      <c r="AD76" s="23" t="s">
        <v>4</v>
      </c>
    </row>
    <row r="77" spans="1:30" ht="12.75" customHeight="1" x14ac:dyDescent="0.2">
      <c r="A77" s="122" t="s">
        <v>29</v>
      </c>
      <c r="B77" s="123"/>
      <c r="C77" s="24">
        <f t="shared" ref="C77:L77" si="19">SUMIF(C75:C76,"=x",$M75:$M76)+SUMIF(C75:C76,"=x",$N75:$N76)+SUMIF(C75:C76,"=x",$O75:$O76)+SUMIF(C75:C76,"=x",$P75:$P76)</f>
        <v>0</v>
      </c>
      <c r="D77" s="24">
        <f t="shared" si="19"/>
        <v>0</v>
      </c>
      <c r="E77" s="24">
        <f t="shared" si="19"/>
        <v>0</v>
      </c>
      <c r="F77" s="24">
        <f t="shared" si="19"/>
        <v>0</v>
      </c>
      <c r="G77" s="24">
        <f t="shared" si="19"/>
        <v>0</v>
      </c>
      <c r="H77" s="24">
        <f t="shared" si="19"/>
        <v>0</v>
      </c>
      <c r="I77" s="24">
        <f t="shared" si="19"/>
        <v>2</v>
      </c>
      <c r="J77" s="24">
        <f t="shared" si="19"/>
        <v>0</v>
      </c>
      <c r="K77" s="24">
        <f t="shared" si="19"/>
        <v>2</v>
      </c>
      <c r="L77" s="24">
        <f t="shared" si="19"/>
        <v>0</v>
      </c>
      <c r="M77" s="124">
        <f>SUM(C77:L77)</f>
        <v>4</v>
      </c>
      <c r="N77" s="125"/>
      <c r="O77" s="125"/>
      <c r="P77" s="125"/>
      <c r="Q77" s="125"/>
      <c r="R77" s="123"/>
      <c r="S77" s="36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8"/>
    </row>
    <row r="78" spans="1:30" ht="12.75" customHeight="1" x14ac:dyDescent="0.2">
      <c r="A78" s="111" t="s">
        <v>30</v>
      </c>
      <c r="B78" s="112"/>
      <c r="C78" s="25">
        <f t="shared" ref="C78:L78" si="20">SUMIF(C75:C76,"=x",$Q75:$Q76)</f>
        <v>0</v>
      </c>
      <c r="D78" s="25">
        <f t="shared" si="20"/>
        <v>0</v>
      </c>
      <c r="E78" s="25">
        <f t="shared" si="20"/>
        <v>0</v>
      </c>
      <c r="F78" s="25">
        <f t="shared" si="20"/>
        <v>0</v>
      </c>
      <c r="G78" s="25">
        <f t="shared" si="20"/>
        <v>0</v>
      </c>
      <c r="H78" s="25">
        <f t="shared" si="20"/>
        <v>0</v>
      </c>
      <c r="I78" s="25">
        <f t="shared" si="20"/>
        <v>3</v>
      </c>
      <c r="J78" s="25">
        <f t="shared" si="20"/>
        <v>0</v>
      </c>
      <c r="K78" s="25">
        <f t="shared" si="20"/>
        <v>3</v>
      </c>
      <c r="L78" s="25">
        <f t="shared" si="20"/>
        <v>0</v>
      </c>
      <c r="M78" s="113">
        <f>SUM(C78:L78)</f>
        <v>6</v>
      </c>
      <c r="N78" s="114"/>
      <c r="O78" s="114"/>
      <c r="P78" s="114"/>
      <c r="Q78" s="114"/>
      <c r="R78" s="112"/>
      <c r="S78" s="39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1"/>
    </row>
    <row r="79" spans="1:30" ht="12.75" customHeight="1" x14ac:dyDescent="0.2">
      <c r="A79" s="100" t="s">
        <v>31</v>
      </c>
      <c r="B79" s="101"/>
      <c r="C79" s="31">
        <f t="shared" ref="C79:L79" si="21">COUNTIFS(C75:C76,"=x",$R75:$R76,"K(5)")+COUNTIFS(C75:C76,"=x",$R75:$R76,"AK(5)")+COUNTIFS(C75:C76,"=x",$R75:$R76,"BK(5)")</f>
        <v>0</v>
      </c>
      <c r="D79" s="31">
        <f t="shared" si="21"/>
        <v>0</v>
      </c>
      <c r="E79" s="31">
        <f t="shared" si="21"/>
        <v>0</v>
      </c>
      <c r="F79" s="31">
        <f t="shared" si="21"/>
        <v>0</v>
      </c>
      <c r="G79" s="31">
        <f t="shared" si="21"/>
        <v>0</v>
      </c>
      <c r="H79" s="31">
        <f t="shared" si="21"/>
        <v>0</v>
      </c>
      <c r="I79" s="31">
        <f t="shared" si="21"/>
        <v>0</v>
      </c>
      <c r="J79" s="31">
        <f t="shared" si="21"/>
        <v>0</v>
      </c>
      <c r="K79" s="31">
        <f t="shared" si="21"/>
        <v>0</v>
      </c>
      <c r="L79" s="31">
        <f t="shared" si="21"/>
        <v>0</v>
      </c>
      <c r="M79" s="102">
        <f>SUM(C79:L79)</f>
        <v>0</v>
      </c>
      <c r="N79" s="103"/>
      <c r="O79" s="103"/>
      <c r="P79" s="103"/>
      <c r="Q79" s="103"/>
      <c r="R79" s="101"/>
      <c r="S79" s="42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4"/>
    </row>
    <row r="81" spans="1:2" x14ac:dyDescent="0.2">
      <c r="A81" s="27"/>
    </row>
    <row r="83" spans="1:2" x14ac:dyDescent="0.2">
      <c r="A83" s="28" t="s">
        <v>15</v>
      </c>
    </row>
    <row r="84" spans="1:2" x14ac:dyDescent="0.2">
      <c r="A84" s="10" t="s">
        <v>42</v>
      </c>
    </row>
    <row r="85" spans="1:2" x14ac:dyDescent="0.2">
      <c r="A85" s="10" t="s">
        <v>43</v>
      </c>
    </row>
    <row r="86" spans="1:2" x14ac:dyDescent="0.2">
      <c r="A86" s="10"/>
      <c r="B86" s="1"/>
    </row>
    <row r="87" spans="1:2" x14ac:dyDescent="0.2">
      <c r="A87" s="28" t="s">
        <v>16</v>
      </c>
      <c r="B87" s="1"/>
    </row>
    <row r="88" spans="1:2" x14ac:dyDescent="0.2">
      <c r="A88" s="10" t="s">
        <v>44</v>
      </c>
      <c r="B88" s="1"/>
    </row>
    <row r="89" spans="1:2" x14ac:dyDescent="0.2">
      <c r="A89" s="10" t="s">
        <v>45</v>
      </c>
    </row>
    <row r="90" spans="1:2" x14ac:dyDescent="0.2">
      <c r="A90" s="10" t="s">
        <v>46</v>
      </c>
    </row>
    <row r="91" spans="1:2" x14ac:dyDescent="0.2">
      <c r="A91" s="10" t="s">
        <v>47</v>
      </c>
      <c r="B91" s="1"/>
    </row>
    <row r="92" spans="1:2" x14ac:dyDescent="0.2">
      <c r="A92" s="10"/>
      <c r="B92" s="1"/>
    </row>
    <row r="93" spans="1:2" x14ac:dyDescent="0.2">
      <c r="B93" s="1"/>
    </row>
    <row r="94" spans="1:2" x14ac:dyDescent="0.2">
      <c r="A94" s="28" t="s">
        <v>48</v>
      </c>
      <c r="B94" s="1"/>
    </row>
    <row r="95" spans="1:2" x14ac:dyDescent="0.2">
      <c r="A95" s="10" t="s">
        <v>49</v>
      </c>
    </row>
    <row r="96" spans="1:2" x14ac:dyDescent="0.2">
      <c r="A96" s="10" t="s">
        <v>50</v>
      </c>
    </row>
    <row r="97" spans="1:2" x14ac:dyDescent="0.2">
      <c r="A97" s="10" t="s">
        <v>51</v>
      </c>
      <c r="B97" s="1"/>
    </row>
    <row r="98" spans="1:2" x14ac:dyDescent="0.2">
      <c r="A98" s="10" t="s">
        <v>52</v>
      </c>
      <c r="B98" s="1"/>
    </row>
    <row r="99" spans="1:2" x14ac:dyDescent="0.2">
      <c r="B99" s="1"/>
    </row>
    <row r="100" spans="1:2" x14ac:dyDescent="0.2">
      <c r="A100" s="28" t="s">
        <v>53</v>
      </c>
      <c r="B100" s="1"/>
    </row>
    <row r="101" spans="1:2" x14ac:dyDescent="0.2">
      <c r="A101" s="3" t="s">
        <v>54</v>
      </c>
    </row>
    <row r="102" spans="1:2" x14ac:dyDescent="0.2">
      <c r="A102" s="4" t="s">
        <v>55</v>
      </c>
    </row>
    <row r="103" spans="1:2" x14ac:dyDescent="0.2">
      <c r="A103" s="10" t="s">
        <v>56</v>
      </c>
      <c r="B103" s="1"/>
    </row>
    <row r="104" spans="1:2" x14ac:dyDescent="0.2">
      <c r="A104" s="29"/>
      <c r="B104" s="1"/>
    </row>
    <row r="105" spans="1:2" x14ac:dyDescent="0.2">
      <c r="A105" s="30"/>
      <c r="B105" s="1"/>
    </row>
    <row r="1048471" ht="12.75" customHeight="1" x14ac:dyDescent="0.2"/>
    <row r="1048472" ht="12.75" customHeight="1" x14ac:dyDescent="0.2"/>
    <row r="1048473" ht="12.75" customHeight="1" x14ac:dyDescent="0.2"/>
    <row r="1048474" ht="12.75" customHeight="1" x14ac:dyDescent="0.2"/>
    <row r="1048475" ht="12.75" customHeight="1" x14ac:dyDescent="0.2"/>
    <row r="1048476" ht="12.75" customHeight="1" x14ac:dyDescent="0.2"/>
    <row r="1048477" ht="12.75" customHeight="1" x14ac:dyDescent="0.2"/>
    <row r="1048478" ht="12.75" customHeight="1" x14ac:dyDescent="0.2"/>
    <row r="1048479" ht="12.75" customHeight="1" x14ac:dyDescent="0.2"/>
    <row r="1048480" ht="12.75" customHeight="1" x14ac:dyDescent="0.2"/>
    <row r="1048481" ht="12.75" customHeight="1" x14ac:dyDescent="0.2"/>
    <row r="1048482" ht="12.75" customHeight="1" x14ac:dyDescent="0.2"/>
    <row r="1048483" ht="12.75" customHeight="1" x14ac:dyDescent="0.2"/>
    <row r="1048484" ht="12.75" customHeight="1" x14ac:dyDescent="0.2"/>
    <row r="1048485" ht="12.75" customHeight="1" x14ac:dyDescent="0.2"/>
    <row r="1048486" ht="12.75" customHeight="1" x14ac:dyDescent="0.2"/>
    <row r="1048487" ht="12.75" customHeight="1" x14ac:dyDescent="0.2"/>
    <row r="1048488" ht="12.75" customHeight="1" x14ac:dyDescent="0.2"/>
    <row r="1048489" ht="12.75" customHeight="1" x14ac:dyDescent="0.2"/>
    <row r="1048490" ht="12.75" customHeight="1" x14ac:dyDescent="0.2"/>
    <row r="1048491" ht="12.75" customHeight="1" x14ac:dyDescent="0.2"/>
    <row r="1048492" ht="12.75" customHeight="1" x14ac:dyDescent="0.2"/>
    <row r="1048493" ht="12.75" customHeight="1" x14ac:dyDescent="0.2"/>
    <row r="1048494" ht="12.75" customHeight="1" x14ac:dyDescent="0.2"/>
    <row r="1048495" ht="12.75" customHeight="1" x14ac:dyDescent="0.2"/>
    <row r="1048496" ht="12.75" customHeight="1" x14ac:dyDescent="0.2"/>
    <row r="1048497" ht="12.75" customHeight="1" x14ac:dyDescent="0.2"/>
    <row r="1048498" ht="12.75" customHeight="1" x14ac:dyDescent="0.2"/>
    <row r="1048499" ht="12.75" customHeight="1" x14ac:dyDescent="0.2"/>
    <row r="1048500" ht="12.75" customHeight="1" x14ac:dyDescent="0.2"/>
    <row r="1048501" ht="12.75" customHeight="1" x14ac:dyDescent="0.2"/>
    <row r="1048502" ht="12.75" customHeight="1" x14ac:dyDescent="0.2"/>
    <row r="1048503" ht="12.75" customHeight="1" x14ac:dyDescent="0.2"/>
    <row r="1048504" ht="12.75" customHeight="1" x14ac:dyDescent="0.2"/>
    <row r="1048505" ht="12.75" customHeight="1" x14ac:dyDescent="0.2"/>
    <row r="1048506" ht="12.75" customHeight="1" x14ac:dyDescent="0.2"/>
    <row r="1048507" ht="12.75" customHeight="1" x14ac:dyDescent="0.2"/>
    <row r="1048508" ht="12.75" customHeight="1" x14ac:dyDescent="0.2"/>
    <row r="1048509" ht="12.75" customHeight="1" x14ac:dyDescent="0.2"/>
    <row r="1048510" ht="12.75" customHeight="1" x14ac:dyDescent="0.2"/>
    <row r="1048511" ht="12.75" customHeight="1" x14ac:dyDescent="0.2"/>
    <row r="1048512" ht="12.75" customHeight="1" x14ac:dyDescent="0.2"/>
    <row r="1048513" ht="12.75" customHeight="1" x14ac:dyDescent="0.2"/>
    <row r="1048514" ht="12.75" customHeight="1" x14ac:dyDescent="0.2"/>
    <row r="1048515" ht="12.75" customHeight="1" x14ac:dyDescent="0.2"/>
    <row r="1048516" ht="12.75" customHeight="1" x14ac:dyDescent="0.2"/>
    <row r="1048517" ht="12.75" customHeight="1" x14ac:dyDescent="0.2"/>
    <row r="1048518" ht="12.75" customHeight="1" x14ac:dyDescent="0.2"/>
    <row r="1048519" ht="12.75" customHeight="1" x14ac:dyDescent="0.2"/>
    <row r="1048520" ht="12.75" customHeight="1" x14ac:dyDescent="0.2"/>
    <row r="1048521" ht="12.75" customHeight="1" x14ac:dyDescent="0.2"/>
    <row r="1048522" ht="12.75" customHeight="1" x14ac:dyDescent="0.2"/>
    <row r="1048523" ht="12.75" customHeight="1" x14ac:dyDescent="0.2"/>
    <row r="1048524" ht="12.75" customHeight="1" x14ac:dyDescent="0.2"/>
    <row r="1048525" ht="12.75" customHeight="1" x14ac:dyDescent="0.2"/>
    <row r="1048526" ht="12.75" customHeight="1" x14ac:dyDescent="0.2"/>
    <row r="1048527" ht="12.75" customHeight="1" x14ac:dyDescent="0.2"/>
    <row r="1048528" ht="12.75" customHeight="1" x14ac:dyDescent="0.2"/>
    <row r="1048529" ht="12.75" customHeight="1" x14ac:dyDescent="0.2"/>
    <row r="1048530" ht="12.75" customHeight="1" x14ac:dyDescent="0.2"/>
    <row r="1048531" ht="12.75" customHeight="1" x14ac:dyDescent="0.2"/>
    <row r="1048532" ht="12.75" customHeight="1" x14ac:dyDescent="0.2"/>
    <row r="1048533" ht="12.75" customHeight="1" x14ac:dyDescent="0.2"/>
    <row r="1048534" ht="12.75" customHeight="1" x14ac:dyDescent="0.2"/>
    <row r="1048535" ht="12.75" customHeight="1" x14ac:dyDescent="0.2"/>
    <row r="1048536" ht="12.75" customHeight="1" x14ac:dyDescent="0.2"/>
    <row r="1048537" ht="12.75" customHeight="1" x14ac:dyDescent="0.2"/>
    <row r="1048538" ht="12.75" customHeight="1" x14ac:dyDescent="0.2"/>
    <row r="1048539" ht="12.75" customHeight="1" x14ac:dyDescent="0.2"/>
    <row r="1048540" ht="12.75" customHeight="1" x14ac:dyDescent="0.2"/>
    <row r="1048541" ht="12.75" customHeight="1" x14ac:dyDescent="0.2"/>
    <row r="1048542" ht="12.75" customHeight="1" x14ac:dyDescent="0.2"/>
    <row r="1048543" ht="12.75" customHeight="1" x14ac:dyDescent="0.2"/>
    <row r="1048544" ht="12.75" customHeight="1" x14ac:dyDescent="0.2"/>
    <row r="1048545" ht="12.75" customHeight="1" x14ac:dyDescent="0.2"/>
    <row r="1048546" ht="12.75" customHeight="1" x14ac:dyDescent="0.2"/>
    <row r="1048547" ht="12.75" customHeight="1" x14ac:dyDescent="0.2"/>
    <row r="1048548" ht="12.75" customHeight="1" x14ac:dyDescent="0.2"/>
    <row r="1048549" ht="12.75" customHeight="1" x14ac:dyDescent="0.2"/>
    <row r="1048550" ht="12.75" customHeight="1" x14ac:dyDescent="0.2"/>
    <row r="1048551" ht="12.75" customHeight="1" x14ac:dyDescent="0.2"/>
    <row r="1048552" ht="12.75" customHeight="1" x14ac:dyDescent="0.2"/>
    <row r="1048553" ht="12.75" customHeight="1" x14ac:dyDescent="0.2"/>
    <row r="1048554" ht="12.75" customHeight="1" x14ac:dyDescent="0.2"/>
    <row r="1048555" ht="12.75" customHeight="1" x14ac:dyDescent="0.2"/>
    <row r="1048556" ht="12.75" customHeight="1" x14ac:dyDescent="0.2"/>
    <row r="1048557" ht="12.75" customHeight="1" x14ac:dyDescent="0.2"/>
    <row r="1048558" ht="12.75" customHeight="1" x14ac:dyDescent="0.2"/>
    <row r="1048559" ht="12.75" customHeight="1" x14ac:dyDescent="0.2"/>
    <row r="1048560" ht="12.75" customHeight="1" x14ac:dyDescent="0.2"/>
    <row r="1048561" ht="12.75" customHeight="1" x14ac:dyDescent="0.2"/>
    <row r="1048562" ht="12.75" customHeight="1" x14ac:dyDescent="0.2"/>
    <row r="1048563" ht="12.75" customHeight="1" x14ac:dyDescent="0.2"/>
    <row r="1048564" ht="12.75" customHeight="1" x14ac:dyDescent="0.2"/>
    <row r="1048565" ht="12.75" customHeight="1" x14ac:dyDescent="0.2"/>
    <row r="1048566" ht="12.75" customHeight="1" x14ac:dyDescent="0.2"/>
    <row r="1048567" ht="12.75" customHeight="1" x14ac:dyDescent="0.2"/>
    <row r="1048568" ht="12.75" customHeight="1" x14ac:dyDescent="0.2"/>
    <row r="1048569" ht="12.75" customHeight="1" x14ac:dyDescent="0.2"/>
    <row r="1048570" ht="12.75" customHeight="1" x14ac:dyDescent="0.2"/>
    <row r="1048571" ht="12.75" customHeight="1" x14ac:dyDescent="0.2"/>
    <row r="1048572" ht="12.75" customHeight="1" x14ac:dyDescent="0.2"/>
    <row r="1048573" ht="12.75" customHeight="1" x14ac:dyDescent="0.2"/>
    <row r="1048574" ht="12.75" customHeight="1" x14ac:dyDescent="0.2"/>
    <row r="1048575" ht="12.75" customHeight="1" x14ac:dyDescent="0.2"/>
    <row r="1048576" ht="12.75" customHeight="1" x14ac:dyDescent="0.2"/>
  </sheetData>
  <mergeCells count="81">
    <mergeCell ref="A78:B78"/>
    <mergeCell ref="M78:R78"/>
    <mergeCell ref="A79:B79"/>
    <mergeCell ref="M79:R79"/>
    <mergeCell ref="A73:B73"/>
    <mergeCell ref="M73:R73"/>
    <mergeCell ref="A74:B74"/>
    <mergeCell ref="C74:AD74"/>
    <mergeCell ref="A77:B77"/>
    <mergeCell ref="M77:R77"/>
    <mergeCell ref="A70:B70"/>
    <mergeCell ref="M70:R70"/>
    <mergeCell ref="A71:B71"/>
    <mergeCell ref="M71:R71"/>
    <mergeCell ref="A72:B72"/>
    <mergeCell ref="M72:R72"/>
    <mergeCell ref="A67:B67"/>
    <mergeCell ref="M67:R67"/>
    <mergeCell ref="A68:B68"/>
    <mergeCell ref="M68:R68"/>
    <mergeCell ref="A69:B69"/>
    <mergeCell ref="A63:B63"/>
    <mergeCell ref="M63:R63"/>
    <mergeCell ref="A64:B64"/>
    <mergeCell ref="C64:AD64"/>
    <mergeCell ref="A66:B66"/>
    <mergeCell ref="M66:R66"/>
    <mergeCell ref="A55:B55"/>
    <mergeCell ref="C55:AD55"/>
    <mergeCell ref="A61:B61"/>
    <mergeCell ref="M61:R61"/>
    <mergeCell ref="A62:B62"/>
    <mergeCell ref="M62:R62"/>
    <mergeCell ref="A52:B52"/>
    <mergeCell ref="M52:R52"/>
    <mergeCell ref="A53:B53"/>
    <mergeCell ref="M53:R53"/>
    <mergeCell ref="A54:B54"/>
    <mergeCell ref="M54:R54"/>
    <mergeCell ref="A48:B48"/>
    <mergeCell ref="M48:R48"/>
    <mergeCell ref="A49:B49"/>
    <mergeCell ref="M49:R49"/>
    <mergeCell ref="A50:B50"/>
    <mergeCell ref="C50:AD50"/>
    <mergeCell ref="A40:B40"/>
    <mergeCell ref="C40:AD40"/>
    <mergeCell ref="A46:B46"/>
    <mergeCell ref="M46:R46"/>
    <mergeCell ref="A47:B47"/>
    <mergeCell ref="M47:R47"/>
    <mergeCell ref="A37:B37"/>
    <mergeCell ref="M37:R37"/>
    <mergeCell ref="A38:B38"/>
    <mergeCell ref="M38:R38"/>
    <mergeCell ref="A39:B39"/>
    <mergeCell ref="M39:R39"/>
    <mergeCell ref="AC4:AC5"/>
    <mergeCell ref="AD4:AD5"/>
    <mergeCell ref="A11:B11"/>
    <mergeCell ref="M11:R11"/>
    <mergeCell ref="A12:B12"/>
    <mergeCell ref="C12:AD12"/>
    <mergeCell ref="A10:B10"/>
    <mergeCell ref="M10:R10"/>
    <mergeCell ref="A6:B6"/>
    <mergeCell ref="C6:AD6"/>
    <mergeCell ref="A9:B9"/>
    <mergeCell ref="M9:R9"/>
    <mergeCell ref="A7:B7"/>
    <mergeCell ref="C7:AD7"/>
    <mergeCell ref="S4:U4"/>
    <mergeCell ref="V4:X4"/>
    <mergeCell ref="Y4:AA4"/>
    <mergeCell ref="AB4:AB5"/>
    <mergeCell ref="A4:A5"/>
    <mergeCell ref="B4:B5"/>
    <mergeCell ref="C4:L4"/>
    <mergeCell ref="M4:P4"/>
    <mergeCell ref="Q4:Q5"/>
    <mergeCell ref="R4:R5"/>
  </mergeCells>
  <printOptions horizontalCentered="1"/>
  <pageMargins left="0.196527777777778" right="0.196527777777778" top="0.196527777777778" bottom="0.196527777777778" header="0.51180555555555496" footer="0.51180555555555496"/>
  <pageSetup paperSize="9" scale="4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OTAK_matematikatanár_TTK</vt:lpstr>
      <vt:lpstr>OTAK_matematikatanár_TTK!Nyomtatási_terület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Török Gabriella</cp:lastModifiedBy>
  <cp:lastPrinted>2019-06-13T15:27:05Z</cp:lastPrinted>
  <dcterms:created xsi:type="dcterms:W3CDTF">2019-06-10T15:44:25Z</dcterms:created>
  <dcterms:modified xsi:type="dcterms:W3CDTF">2022-06-08T09:56:28Z</dcterms:modified>
</cp:coreProperties>
</file>