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OTAK\"/>
    </mc:Choice>
  </mc:AlternateContent>
  <bookViews>
    <workbookView xWindow="-120" yWindow="-120" windowWidth="29040" windowHeight="15840"/>
  </bookViews>
  <sheets>
    <sheet name="OTAK_termtud-környtan_TTK" sheetId="3" r:id="rId1"/>
  </sheets>
  <definedNames>
    <definedName name="_xlnm.Print_Area" localSheetId="0">'OTAK_termtud-környtan_TTK'!$A$3:$L$140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9" i="3" l="1"/>
  <c r="K149" i="3"/>
  <c r="J149" i="3"/>
  <c r="I149" i="3"/>
  <c r="H149" i="3"/>
  <c r="G149" i="3"/>
  <c r="F149" i="3"/>
  <c r="E149" i="3"/>
  <c r="D149" i="3"/>
  <c r="C149" i="3"/>
  <c r="L148" i="3"/>
  <c r="K148" i="3"/>
  <c r="J148" i="3"/>
  <c r="I148" i="3"/>
  <c r="H148" i="3"/>
  <c r="G148" i="3"/>
  <c r="F148" i="3"/>
  <c r="E148" i="3"/>
  <c r="D148" i="3"/>
  <c r="C148" i="3"/>
  <c r="L147" i="3"/>
  <c r="K147" i="3"/>
  <c r="J147" i="3"/>
  <c r="I147" i="3"/>
  <c r="H147" i="3"/>
  <c r="G147" i="3"/>
  <c r="F147" i="3"/>
  <c r="E147" i="3"/>
  <c r="D147" i="3"/>
  <c r="C147" i="3"/>
  <c r="M141" i="3"/>
  <c r="L136" i="3"/>
  <c r="K136" i="3"/>
  <c r="J136" i="3"/>
  <c r="I136" i="3"/>
  <c r="H136" i="3"/>
  <c r="G136" i="3"/>
  <c r="F136" i="3"/>
  <c r="E136" i="3"/>
  <c r="D136" i="3"/>
  <c r="C136" i="3"/>
  <c r="L135" i="3"/>
  <c r="K135" i="3"/>
  <c r="J135" i="3"/>
  <c r="I135" i="3"/>
  <c r="H135" i="3"/>
  <c r="G135" i="3"/>
  <c r="F135" i="3"/>
  <c r="E135" i="3"/>
  <c r="D135" i="3"/>
  <c r="C135" i="3"/>
  <c r="L134" i="3"/>
  <c r="K134" i="3"/>
  <c r="J134" i="3"/>
  <c r="I134" i="3"/>
  <c r="H134" i="3"/>
  <c r="G134" i="3"/>
  <c r="F134" i="3"/>
  <c r="E134" i="3"/>
  <c r="D134" i="3"/>
  <c r="C134" i="3"/>
  <c r="L131" i="3"/>
  <c r="K131" i="3"/>
  <c r="J131" i="3"/>
  <c r="I131" i="3"/>
  <c r="H131" i="3"/>
  <c r="G131" i="3"/>
  <c r="F131" i="3"/>
  <c r="E131" i="3"/>
  <c r="D131" i="3"/>
  <c r="C131" i="3"/>
  <c r="L130" i="3"/>
  <c r="K130" i="3"/>
  <c r="J130" i="3"/>
  <c r="I130" i="3"/>
  <c r="H130" i="3"/>
  <c r="G130" i="3"/>
  <c r="F130" i="3"/>
  <c r="E130" i="3"/>
  <c r="D130" i="3"/>
  <c r="C130" i="3"/>
  <c r="L129" i="3"/>
  <c r="K129" i="3"/>
  <c r="J129" i="3"/>
  <c r="I129" i="3"/>
  <c r="H129" i="3"/>
  <c r="G129" i="3"/>
  <c r="F129" i="3"/>
  <c r="E129" i="3"/>
  <c r="D129" i="3"/>
  <c r="C129" i="3"/>
  <c r="L120" i="3"/>
  <c r="K120" i="3"/>
  <c r="J120" i="3"/>
  <c r="I120" i="3"/>
  <c r="H120" i="3"/>
  <c r="G120" i="3"/>
  <c r="F120" i="3"/>
  <c r="E120" i="3"/>
  <c r="D120" i="3"/>
  <c r="C120" i="3"/>
  <c r="L119" i="3"/>
  <c r="K119" i="3"/>
  <c r="J119" i="3"/>
  <c r="I119" i="3"/>
  <c r="H119" i="3"/>
  <c r="G119" i="3"/>
  <c r="F119" i="3"/>
  <c r="E119" i="3"/>
  <c r="D119" i="3"/>
  <c r="C119" i="3"/>
  <c r="L118" i="3"/>
  <c r="K118" i="3"/>
  <c r="J118" i="3"/>
  <c r="I118" i="3"/>
  <c r="H118" i="3"/>
  <c r="G118" i="3"/>
  <c r="F118" i="3"/>
  <c r="E118" i="3"/>
  <c r="D118" i="3"/>
  <c r="C118" i="3"/>
  <c r="L114" i="3"/>
  <c r="K114" i="3"/>
  <c r="J114" i="3"/>
  <c r="I114" i="3"/>
  <c r="H114" i="3"/>
  <c r="G114" i="3"/>
  <c r="F114" i="3"/>
  <c r="E114" i="3"/>
  <c r="D114" i="3"/>
  <c r="C114" i="3"/>
  <c r="L113" i="3"/>
  <c r="K113" i="3"/>
  <c r="J113" i="3"/>
  <c r="I113" i="3"/>
  <c r="H113" i="3"/>
  <c r="G113" i="3"/>
  <c r="F113" i="3"/>
  <c r="E113" i="3"/>
  <c r="D113" i="3"/>
  <c r="C113" i="3"/>
  <c r="L112" i="3"/>
  <c r="K112" i="3"/>
  <c r="J112" i="3"/>
  <c r="I112" i="3"/>
  <c r="H112" i="3"/>
  <c r="G112" i="3"/>
  <c r="F112" i="3"/>
  <c r="E112" i="3"/>
  <c r="D112" i="3"/>
  <c r="C112" i="3"/>
  <c r="L107" i="3"/>
  <c r="K107" i="3"/>
  <c r="J107" i="3"/>
  <c r="I107" i="3"/>
  <c r="H107" i="3"/>
  <c r="G107" i="3"/>
  <c r="F107" i="3"/>
  <c r="E107" i="3"/>
  <c r="D107" i="3"/>
  <c r="C107" i="3"/>
  <c r="L106" i="3"/>
  <c r="K106" i="3"/>
  <c r="J106" i="3"/>
  <c r="I106" i="3"/>
  <c r="H106" i="3"/>
  <c r="G106" i="3"/>
  <c r="F106" i="3"/>
  <c r="E106" i="3"/>
  <c r="D106" i="3"/>
  <c r="C106" i="3"/>
  <c r="L105" i="3"/>
  <c r="K105" i="3"/>
  <c r="J105" i="3"/>
  <c r="I105" i="3"/>
  <c r="H105" i="3"/>
  <c r="G105" i="3"/>
  <c r="F105" i="3"/>
  <c r="E105" i="3"/>
  <c r="D105" i="3"/>
  <c r="C105" i="3"/>
  <c r="L98" i="3"/>
  <c r="K98" i="3"/>
  <c r="J98" i="3"/>
  <c r="I98" i="3"/>
  <c r="H98" i="3"/>
  <c r="G98" i="3"/>
  <c r="F98" i="3"/>
  <c r="E98" i="3"/>
  <c r="D98" i="3"/>
  <c r="C98" i="3"/>
  <c r="L97" i="3"/>
  <c r="K97" i="3"/>
  <c r="J97" i="3"/>
  <c r="I97" i="3"/>
  <c r="H97" i="3"/>
  <c r="G97" i="3"/>
  <c r="F97" i="3"/>
  <c r="E97" i="3"/>
  <c r="D97" i="3"/>
  <c r="C97" i="3"/>
  <c r="L96" i="3"/>
  <c r="K96" i="3"/>
  <c r="J96" i="3"/>
  <c r="I96" i="3"/>
  <c r="H96" i="3"/>
  <c r="G96" i="3"/>
  <c r="F96" i="3"/>
  <c r="E96" i="3"/>
  <c r="D96" i="3"/>
  <c r="C96" i="3"/>
  <c r="L89" i="3"/>
  <c r="K89" i="3"/>
  <c r="J89" i="3"/>
  <c r="I89" i="3"/>
  <c r="H89" i="3"/>
  <c r="G89" i="3"/>
  <c r="F89" i="3"/>
  <c r="E89" i="3"/>
  <c r="D89" i="3"/>
  <c r="C89" i="3"/>
  <c r="L88" i="3"/>
  <c r="K88" i="3"/>
  <c r="J88" i="3"/>
  <c r="I88" i="3"/>
  <c r="H88" i="3"/>
  <c r="G88" i="3"/>
  <c r="F88" i="3"/>
  <c r="E88" i="3"/>
  <c r="D88" i="3"/>
  <c r="C88" i="3"/>
  <c r="L87" i="3"/>
  <c r="K87" i="3"/>
  <c r="J87" i="3"/>
  <c r="I87" i="3"/>
  <c r="H87" i="3"/>
  <c r="G87" i="3"/>
  <c r="F87" i="3"/>
  <c r="E87" i="3"/>
  <c r="D87" i="3"/>
  <c r="C87" i="3"/>
  <c r="L81" i="3"/>
  <c r="K81" i="3"/>
  <c r="J81" i="3"/>
  <c r="I81" i="3"/>
  <c r="H81" i="3"/>
  <c r="G81" i="3"/>
  <c r="F81" i="3"/>
  <c r="E81" i="3"/>
  <c r="D81" i="3"/>
  <c r="C81" i="3"/>
  <c r="L80" i="3"/>
  <c r="K80" i="3"/>
  <c r="J80" i="3"/>
  <c r="I80" i="3"/>
  <c r="H80" i="3"/>
  <c r="G80" i="3"/>
  <c r="F80" i="3"/>
  <c r="E80" i="3"/>
  <c r="D80" i="3"/>
  <c r="C80" i="3"/>
  <c r="L79" i="3"/>
  <c r="K79" i="3"/>
  <c r="J79" i="3"/>
  <c r="I79" i="3"/>
  <c r="H79" i="3"/>
  <c r="G79" i="3"/>
  <c r="F79" i="3"/>
  <c r="E79" i="3"/>
  <c r="D79" i="3"/>
  <c r="C79" i="3"/>
  <c r="L73" i="3"/>
  <c r="K73" i="3"/>
  <c r="J73" i="3"/>
  <c r="I73" i="3"/>
  <c r="H73" i="3"/>
  <c r="G73" i="3"/>
  <c r="F73" i="3"/>
  <c r="E73" i="3"/>
  <c r="D73" i="3"/>
  <c r="C73" i="3"/>
  <c r="L72" i="3"/>
  <c r="K72" i="3"/>
  <c r="J72" i="3"/>
  <c r="I72" i="3"/>
  <c r="H72" i="3"/>
  <c r="G72" i="3"/>
  <c r="F72" i="3"/>
  <c r="E72" i="3"/>
  <c r="D72" i="3"/>
  <c r="C72" i="3"/>
  <c r="L71" i="3"/>
  <c r="K71" i="3"/>
  <c r="J71" i="3"/>
  <c r="I71" i="3"/>
  <c r="H71" i="3"/>
  <c r="G71" i="3"/>
  <c r="F71" i="3"/>
  <c r="E71" i="3"/>
  <c r="D71" i="3"/>
  <c r="C71" i="3"/>
  <c r="L48" i="3"/>
  <c r="K48" i="3"/>
  <c r="J48" i="3"/>
  <c r="I48" i="3"/>
  <c r="H48" i="3"/>
  <c r="G48" i="3"/>
  <c r="F48" i="3"/>
  <c r="E48" i="3"/>
  <c r="D48" i="3"/>
  <c r="C48" i="3"/>
  <c r="L47" i="3"/>
  <c r="K47" i="3"/>
  <c r="J47" i="3"/>
  <c r="I47" i="3"/>
  <c r="H47" i="3"/>
  <c r="F47" i="3"/>
  <c r="E47" i="3"/>
  <c r="D47" i="3"/>
  <c r="C47" i="3"/>
  <c r="L46" i="3"/>
  <c r="K46" i="3"/>
  <c r="J46" i="3"/>
  <c r="I46" i="3"/>
  <c r="H46" i="3"/>
  <c r="F46" i="3"/>
  <c r="E46" i="3"/>
  <c r="D46" i="3"/>
  <c r="C46" i="3"/>
  <c r="L41" i="3"/>
  <c r="K41" i="3"/>
  <c r="J41" i="3"/>
  <c r="I41" i="3"/>
  <c r="H41" i="3"/>
  <c r="G41" i="3"/>
  <c r="F41" i="3"/>
  <c r="E41" i="3"/>
  <c r="D41" i="3"/>
  <c r="C41" i="3"/>
  <c r="L40" i="3"/>
  <c r="K40" i="3"/>
  <c r="J40" i="3"/>
  <c r="I40" i="3"/>
  <c r="H40" i="3"/>
  <c r="G40" i="3"/>
  <c r="F40" i="3"/>
  <c r="E40" i="3"/>
  <c r="D40" i="3"/>
  <c r="C40" i="3"/>
  <c r="L39" i="3"/>
  <c r="K39" i="3"/>
  <c r="J39" i="3"/>
  <c r="I39" i="3"/>
  <c r="H39" i="3"/>
  <c r="G39" i="3"/>
  <c r="F39" i="3"/>
  <c r="E39" i="3"/>
  <c r="D39" i="3"/>
  <c r="C39" i="3"/>
  <c r="L27" i="3"/>
  <c r="K27" i="3"/>
  <c r="J27" i="3"/>
  <c r="I27" i="3"/>
  <c r="H27" i="3"/>
  <c r="G27" i="3"/>
  <c r="F27" i="3"/>
  <c r="E27" i="3"/>
  <c r="D27" i="3"/>
  <c r="C27" i="3"/>
  <c r="L26" i="3"/>
  <c r="K26" i="3"/>
  <c r="J26" i="3"/>
  <c r="I26" i="3"/>
  <c r="H26" i="3"/>
  <c r="G26" i="3"/>
  <c r="F26" i="3"/>
  <c r="E26" i="3"/>
  <c r="D26" i="3"/>
  <c r="L25" i="3"/>
  <c r="K25" i="3"/>
  <c r="J25" i="3"/>
  <c r="I25" i="3"/>
  <c r="H25" i="3"/>
  <c r="G25" i="3"/>
  <c r="F25" i="3"/>
  <c r="E25" i="3"/>
  <c r="D25" i="3"/>
  <c r="L21" i="3"/>
  <c r="K21" i="3"/>
  <c r="J21" i="3"/>
  <c r="J140" i="3" s="1"/>
  <c r="I21" i="3"/>
  <c r="H21" i="3"/>
  <c r="G21" i="3"/>
  <c r="F21" i="3"/>
  <c r="E21" i="3"/>
  <c r="D21" i="3"/>
  <c r="D140" i="3" s="1"/>
  <c r="C21" i="3"/>
  <c r="L20" i="3"/>
  <c r="K20" i="3"/>
  <c r="J20" i="3"/>
  <c r="I20" i="3"/>
  <c r="H20" i="3"/>
  <c r="G20" i="3"/>
  <c r="F20" i="3"/>
  <c r="E20" i="3"/>
  <c r="D20" i="3"/>
  <c r="C20" i="3"/>
  <c r="L19" i="3"/>
  <c r="K19" i="3"/>
  <c r="J19" i="3"/>
  <c r="I19" i="3"/>
  <c r="H19" i="3"/>
  <c r="G19" i="3"/>
  <c r="F19" i="3"/>
  <c r="E19" i="3"/>
  <c r="D19" i="3"/>
  <c r="C19" i="3"/>
  <c r="M19" i="3" l="1"/>
  <c r="K138" i="3"/>
  <c r="I140" i="3"/>
  <c r="M40" i="3"/>
  <c r="M79" i="3"/>
  <c r="M88" i="3"/>
  <c r="M112" i="3"/>
  <c r="M118" i="3"/>
  <c r="F138" i="3"/>
  <c r="M71" i="3"/>
  <c r="E140" i="3"/>
  <c r="M105" i="3"/>
  <c r="G138" i="3"/>
  <c r="J115" i="3"/>
  <c r="J139" i="3" s="1"/>
  <c r="F140" i="3"/>
  <c r="L140" i="3"/>
  <c r="M25" i="3"/>
  <c r="M41" i="3"/>
  <c r="M48" i="3"/>
  <c r="M98" i="3"/>
  <c r="M136" i="3"/>
  <c r="F115" i="3"/>
  <c r="H140" i="3"/>
  <c r="M130" i="3"/>
  <c r="E115" i="3"/>
  <c r="E139" i="3" s="1"/>
  <c r="D138" i="3"/>
  <c r="H138" i="3"/>
  <c r="L138" i="3"/>
  <c r="M26" i="3"/>
  <c r="M87" i="3"/>
  <c r="M129" i="3"/>
  <c r="M147" i="3"/>
  <c r="I115" i="3"/>
  <c r="E138" i="3"/>
  <c r="I138" i="3"/>
  <c r="C115" i="3"/>
  <c r="C139" i="3" s="1"/>
  <c r="G115" i="3"/>
  <c r="G139" i="3" s="1"/>
  <c r="K115" i="3"/>
  <c r="K139" i="3" s="1"/>
  <c r="M21" i="3"/>
  <c r="K140" i="3"/>
  <c r="M27" i="3"/>
  <c r="M39" i="3"/>
  <c r="M46" i="3"/>
  <c r="M72" i="3"/>
  <c r="M73" i="3"/>
  <c r="M81" i="3"/>
  <c r="M96" i="3"/>
  <c r="M97" i="3"/>
  <c r="M106" i="3"/>
  <c r="M107" i="3"/>
  <c r="M114" i="3"/>
  <c r="M120" i="3"/>
  <c r="M134" i="3"/>
  <c r="M135" i="3"/>
  <c r="J138" i="3"/>
  <c r="M47" i="3"/>
  <c r="M80" i="3"/>
  <c r="H115" i="3"/>
  <c r="H139" i="3" s="1"/>
  <c r="L115" i="3"/>
  <c r="L139" i="3" s="1"/>
  <c r="M89" i="3"/>
  <c r="M113" i="3"/>
  <c r="M148" i="3"/>
  <c r="M149" i="3"/>
  <c r="G140" i="3"/>
  <c r="M131" i="3"/>
  <c r="F139" i="3"/>
  <c r="I139" i="3"/>
  <c r="D115" i="3"/>
  <c r="D139" i="3" s="1"/>
  <c r="M20" i="3"/>
  <c r="M119" i="3"/>
  <c r="C138" i="3"/>
  <c r="C140" i="3"/>
  <c r="M140" i="3" l="1"/>
  <c r="M138" i="3"/>
  <c r="M139" i="3"/>
  <c r="M115" i="3"/>
</calcChain>
</file>

<file path=xl/sharedStrings.xml><?xml version="1.0" encoding="utf-8"?>
<sst xmlns="http://schemas.openxmlformats.org/spreadsheetml/2006/main" count="687" uniqueCount="358">
  <si>
    <t>szgy</t>
  </si>
  <si>
    <t>Szaktárgyi kritériumvizsga</t>
  </si>
  <si>
    <t>Összefüggő egyéni iskolai gyakorlatot kísérő szakos szeminárium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</si>
  <si>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</si>
  <si>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</si>
  <si>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</si>
  <si>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</si>
  <si>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</si>
  <si>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</si>
  <si>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</si>
  <si>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</si>
  <si>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</si>
  <si>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</si>
  <si>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TTK Fizikai Kémiai Tanszék</t>
  </si>
  <si>
    <t>TTK Analitikai Kémiai Tanszék</t>
  </si>
  <si>
    <t>Salma Imre</t>
  </si>
  <si>
    <t>Environmental Chemistry</t>
  </si>
  <si>
    <t>Weiszburg Tamás</t>
  </si>
  <si>
    <t>Homonnay Zoltán</t>
  </si>
  <si>
    <t>Szaktárgyi kritériumvizsga (0 kredit)</t>
  </si>
  <si>
    <t>OTK-ÖGY</t>
  </si>
  <si>
    <t>Szakfelelős: Dr. Weiszburg Tamás</t>
  </si>
  <si>
    <t>Képzési koordinátor: Dr. Angyal Zsuzsanna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</si>
  <si>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</si>
  <si>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</si>
  <si>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</si>
  <si>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</si>
  <si>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</si>
  <si>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</si>
  <si>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</si>
  <si>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</si>
  <si>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</si>
  <si>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</si>
  <si>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(198 kredit)</t>
  </si>
  <si>
    <t>A1. Természettudomány alapozó ismeretek (30 kredit)</t>
  </si>
  <si>
    <t xml:space="preserve">     Kötelező ismeretkörök (28 kredit)</t>
  </si>
  <si>
    <t>bevmat1m22go</t>
  </si>
  <si>
    <t>Bevezetés a matematikába 1</t>
  </si>
  <si>
    <t>x</t>
  </si>
  <si>
    <t xml:space="preserve"> </t>
  </si>
  <si>
    <t>Gyj(5)</t>
  </si>
  <si>
    <t>Csapodi Csaba</t>
  </si>
  <si>
    <t>TTK Matematikatanítási és Módszertani Központ</t>
  </si>
  <si>
    <t>Introduction to mathematics 1</t>
  </si>
  <si>
    <t>bevmat2m22go</t>
  </si>
  <si>
    <t>Bevezetés a matematikába 2</t>
  </si>
  <si>
    <t>Introduction to mathematics 2</t>
  </si>
  <si>
    <t>integrtta22eo</t>
  </si>
  <si>
    <t>Integrált természettudomány, nagyságrendek, szerveződési szintek</t>
  </si>
  <si>
    <t>TTK Környezettudományi Centrum</t>
  </si>
  <si>
    <t>Integrated science, orders of magnitude, levels of organization</t>
  </si>
  <si>
    <t>ttadatoka22eo</t>
  </si>
  <si>
    <t>Természettudományos adatok forrásai és kezelésük</t>
  </si>
  <si>
    <t>Hatvani István</t>
  </si>
  <si>
    <t>Sources and management of scientific data</t>
  </si>
  <si>
    <t>regterm1a22to</t>
  </si>
  <si>
    <t>Regionális természeti terepgyakorlat 1</t>
  </si>
  <si>
    <t>Angyal Zsuzsanna</t>
  </si>
  <si>
    <t>Regional science field trip 1</t>
  </si>
  <si>
    <t>regterm2a22to</t>
  </si>
  <si>
    <t>Regionális természeti terepgyakorlat 2</t>
  </si>
  <si>
    <t>Regional science field trip 2</t>
  </si>
  <si>
    <t>fizalapf22lo</t>
  </si>
  <si>
    <t>Fizikai alapmérések és méréstechnika</t>
  </si>
  <si>
    <t>TTK Anyagfizikai Tanszék</t>
  </si>
  <si>
    <t xml:space="preserve">Basic Measurements and measurement techniques in Physics </t>
  </si>
  <si>
    <t>ttlabora22lo</t>
  </si>
  <si>
    <t>Természettudományos laboratóriumi alapok (kémia)</t>
  </si>
  <si>
    <t>Fundamentals of science laboratory (Chemistry)</t>
  </si>
  <si>
    <t>retorika1a22vo</t>
  </si>
  <si>
    <t>Retorika, kommunikáció és magyar szaknyelvi alapok 1</t>
  </si>
  <si>
    <t>Gyj(3)</t>
  </si>
  <si>
    <t>Kiskovács Attila</t>
  </si>
  <si>
    <t>Basics of rhetoric, communication and terminological Hungarian language 1</t>
  </si>
  <si>
    <t>foktszoca22lo</t>
  </si>
  <si>
    <t>Felsőoktatási szocializáció</t>
  </si>
  <si>
    <t>Gyj(2)</t>
  </si>
  <si>
    <t>Lénárd Sándor</t>
  </si>
  <si>
    <t>PPK Neveléstudományi Intézet</t>
  </si>
  <si>
    <t>Organizational socialization in higher education</t>
  </si>
  <si>
    <t>összes kontaktóra</t>
  </si>
  <si>
    <t>összes kredit</t>
  </si>
  <si>
    <t>összes kollokvium</t>
  </si>
  <si>
    <t xml:space="preserve">     Választható ismeretkörök (teljesítendő: 2 kredit)</t>
  </si>
  <si>
    <t>aszaknya22go</t>
  </si>
  <si>
    <t>Angol szaknyelvi alapok</t>
  </si>
  <si>
    <t>Harman-Tóth Erzsébet</t>
  </si>
  <si>
    <t>motermjela22to</t>
  </si>
  <si>
    <t>Magyarország természeti jelenségei terepgyakorlat</t>
  </si>
  <si>
    <t>Nature phenomena of Hungary field trip</t>
  </si>
  <si>
    <t>teljesítendő kredit</t>
  </si>
  <si>
    <t>B1. Környezettan alapozó ismeretek (27 kredit)</t>
  </si>
  <si>
    <t xml:space="preserve">     Kötelező ismeretkörök (25 kredit)</t>
  </si>
  <si>
    <t>regkorny1a22to</t>
  </si>
  <si>
    <t>Regionális környezeti terepgyakorlat 1</t>
  </si>
  <si>
    <t>Regional environmental field trip 1</t>
  </si>
  <si>
    <t>regkorny2a22to</t>
  </si>
  <si>
    <t>Regionális környezeti terepgyakorlat 2</t>
  </si>
  <si>
    <t>Regional environmental field trip 2</t>
  </si>
  <si>
    <t>ktanbevkta22ea</t>
  </si>
  <si>
    <t>Bevezetés a környezettudományba</t>
  </si>
  <si>
    <t>K(5)</t>
  </si>
  <si>
    <t>Takács Sánta András</t>
  </si>
  <si>
    <t>Introduction to environmental science</t>
  </si>
  <si>
    <t>tarsgazdl22eo</t>
  </si>
  <si>
    <t>Társadalomtudományi-gazdasági-jogi-igazgatási alapok</t>
  </si>
  <si>
    <t>Berki Márton</t>
  </si>
  <si>
    <t>TTK Társadalom- és Gazdaságföldrajzi Tanszék</t>
  </si>
  <si>
    <t>vizkult1a22vo</t>
  </si>
  <si>
    <t>Vizuális kultúra 1</t>
  </si>
  <si>
    <t>Bubik Veronika</t>
  </si>
  <si>
    <t>Visual culture 1</t>
  </si>
  <si>
    <t>vizkom1a22lo</t>
  </si>
  <si>
    <t>Vizuális kommunikáció 1</t>
  </si>
  <si>
    <t>Visual communication 1</t>
  </si>
  <si>
    <t>vizkult2a22vo</t>
  </si>
  <si>
    <t>Vizuális kultúra 2</t>
  </si>
  <si>
    <t>Visual culture 2</t>
  </si>
  <si>
    <t>vizkom2a22lo</t>
  </si>
  <si>
    <t>Vizuális kommunikáció 2</t>
  </si>
  <si>
    <t>Visual communication 2</t>
  </si>
  <si>
    <t>retorika2a22vo</t>
  </si>
  <si>
    <t>Retorika, kommunikáció és magyar szaknyelvi alapok 2</t>
  </si>
  <si>
    <t>Harsányi Bence</t>
  </si>
  <si>
    <t>Basics of rhetoric, communication and terminological Hungarian language 2</t>
  </si>
  <si>
    <t>tudaltuda22go</t>
  </si>
  <si>
    <t>Tudomány-áltudomány-hamis hírek (kritikai keresés a weben)</t>
  </si>
  <si>
    <t>Science-pseudoscience-fake news (critical search on the web)</t>
  </si>
  <si>
    <t>mokornyala22to</t>
  </si>
  <si>
    <t>Magyarország környezeti állapota terepgyakorlat</t>
  </si>
  <si>
    <t>Environmental condition of Hungary field trip</t>
  </si>
  <si>
    <t>hittuda22eo</t>
  </si>
  <si>
    <t>Hit-tudomány</t>
  </si>
  <si>
    <t>Unger Zoltán</t>
  </si>
  <si>
    <t>BDPK Földrajz Tanszék</t>
  </si>
  <si>
    <t>Faith – science</t>
  </si>
  <si>
    <t>A2. A természettudomány szakmai törzsanyag szakterületi ismeretkörei (101 kredit)</t>
  </si>
  <si>
    <t xml:space="preserve">     A közvetlenül megtapasztalható természettel foglalkozó témacsoportok (65 kredit)</t>
  </si>
  <si>
    <t>bevfiz1f22vo</t>
  </si>
  <si>
    <t>Bevezetés a fizikába 1</t>
  </si>
  <si>
    <t>Csanád Máté</t>
  </si>
  <si>
    <t>TTK Atomfizikai Tanszék</t>
  </si>
  <si>
    <t>Basic Physics 1</t>
  </si>
  <si>
    <t>bevfiz2f22vo</t>
  </si>
  <si>
    <t>Bevezetés a fizikába 2</t>
  </si>
  <si>
    <t>Basic Physics 2</t>
  </si>
  <si>
    <t>demfiz1f22lo</t>
  </si>
  <si>
    <t>Demonstrációs fizika labor 1</t>
  </si>
  <si>
    <t>Jenei Péter</t>
  </si>
  <si>
    <t>Demonstration Physics Laboratory 1</t>
  </si>
  <si>
    <t>demfiz2f22lo</t>
  </si>
  <si>
    <t>Demonstrációs fizika labor 2</t>
  </si>
  <si>
    <t>e</t>
  </si>
  <si>
    <t>Demonstration Physics Laboratory 2</t>
  </si>
  <si>
    <t>bevkem1k22va</t>
  </si>
  <si>
    <t>Bevezetés a kémiába 1</t>
  </si>
  <si>
    <t>Zsélyné Ujvári Mária</t>
  </si>
  <si>
    <t>Introduction to chemistry 1</t>
  </si>
  <si>
    <t>bevkem2k22va</t>
  </si>
  <si>
    <t>Bevezetés a kémiába 2</t>
  </si>
  <si>
    <t>Zsély István Gyula</t>
  </si>
  <si>
    <t>Introduction to chemistry 2</t>
  </si>
  <si>
    <t>ktanalkel1k22la</t>
  </si>
  <si>
    <t>Bevezetés a kémiába labor</t>
  </si>
  <si>
    <t>Introduction to chemistry lab</t>
  </si>
  <si>
    <t>bevkem3k22eo</t>
  </si>
  <si>
    <t>Bevezetés a kémiába 3</t>
  </si>
  <si>
    <t>Introduction to chemistry 3</t>
  </si>
  <si>
    <t>bevbiol1b22ea</t>
  </si>
  <si>
    <t>Bevezetés a biológiába 1</t>
  </si>
  <si>
    <t>Tárnok Krisztián</t>
  </si>
  <si>
    <t>TTK Élettani és Neurobiológiai Tanszék</t>
  </si>
  <si>
    <t>Introduction to biology 1</t>
  </si>
  <si>
    <t>bevbiol2b22ea</t>
  </si>
  <si>
    <t>Bevezetés a biológiába 2</t>
  </si>
  <si>
    <t>Hajnik Tünde</t>
  </si>
  <si>
    <t>Introduction to biology 2</t>
  </si>
  <si>
    <t>embszmk2b22go</t>
  </si>
  <si>
    <t>Az emberi szervezet felépítése és működése II. GY</t>
  </si>
  <si>
    <t>The human body and its physiology II. P</t>
  </si>
  <si>
    <t>moelovil1b22go</t>
  </si>
  <si>
    <t>Magyarország élővilága I. GY</t>
  </si>
  <si>
    <t xml:space="preserve">Szövényi Gergely </t>
  </si>
  <si>
    <t>TTK Állatrendszertani és Ökológiai Tanszék</t>
  </si>
  <si>
    <t>Biota of Hungary I. P</t>
  </si>
  <si>
    <t>moelovil2b22go</t>
  </si>
  <si>
    <t>Magyarország élővilága II. GY</t>
  </si>
  <si>
    <t>Standovár Tibor</t>
  </si>
  <si>
    <t>TTK Növényrendszertani, Ökológiai és Elméleti Biológiai Tanszék</t>
  </si>
  <si>
    <t>Biota of Hungary II. P</t>
  </si>
  <si>
    <t>ktanallokob22ea</t>
  </si>
  <si>
    <t>Állatökológia</t>
  </si>
  <si>
    <t>Török János</t>
  </si>
  <si>
    <t>Animal ecology</t>
  </si>
  <si>
    <t>ktannovokob22ea</t>
  </si>
  <si>
    <t>Növényökológia</t>
  </si>
  <si>
    <t>Kalapos Tibor</t>
  </si>
  <si>
    <t>Plant ecology</t>
  </si>
  <si>
    <t>ktanokolb22ta</t>
  </si>
  <si>
    <t>Ökológia terepgyakorlat</t>
  </si>
  <si>
    <t>Field practice: Ecology</t>
  </si>
  <si>
    <t>foldtud1a22vo</t>
  </si>
  <si>
    <t>Földtudomány 1</t>
  </si>
  <si>
    <t>Earth science 1</t>
  </si>
  <si>
    <t>foldtud2g22vo</t>
  </si>
  <si>
    <t>Földtudomány 2</t>
  </si>
  <si>
    <t>Mészáros Róbert</t>
  </si>
  <si>
    <t>TTK Meteorológiai Tanszék</t>
  </si>
  <si>
    <t>Earth science 2</t>
  </si>
  <si>
    <t>haltttgya22to</t>
  </si>
  <si>
    <t>Haladó természettudományos terepgyakorlat (Kárpát-Pannon régió)</t>
  </si>
  <si>
    <t>Advanced scientific field trip (Carpathian-Pannonian Region)</t>
  </si>
  <si>
    <t>matttm22vo</t>
  </si>
  <si>
    <t>Matematika a természettudományokban</t>
  </si>
  <si>
    <t xml:space="preserve">     A természettel foglalkozó egyéb témacsoportok (12 kredit)</t>
  </si>
  <si>
    <t>ttfogparaa22eo</t>
  </si>
  <si>
    <t>A mai természettudományos fogalmak és paradigmák kialakulása</t>
  </si>
  <si>
    <t>The evolution of today's scientific concepts and paradigms</t>
  </si>
  <si>
    <t>modfizszf22eo</t>
  </si>
  <si>
    <t>Modern fizika szemléletesen</t>
  </si>
  <si>
    <t>Modern Physics made simple</t>
  </si>
  <si>
    <t>mokemk22eo</t>
  </si>
  <si>
    <t>Modern kémia</t>
  </si>
  <si>
    <t>Modern chemistry</t>
  </si>
  <si>
    <t>mobiolb22eo</t>
  </si>
  <si>
    <t>Modern biológia</t>
  </si>
  <si>
    <t>Márialigeti Károly</t>
  </si>
  <si>
    <t>TTK Mikrobiológiai Tanszék</t>
  </si>
  <si>
    <t>Modern biology</t>
  </si>
  <si>
    <t xml:space="preserve">     A természettudományos tájékozódással és ismeretátadással  foglalkozó témacsoportok (12 kredit)</t>
  </si>
  <si>
    <t>tttajism1a22go</t>
  </si>
  <si>
    <t>Természettudományos tájékozódás és ismeretátadás 1</t>
  </si>
  <si>
    <t>Scientific orientation and transfer of knowledge 1</t>
  </si>
  <si>
    <t>tttajism2a22go</t>
  </si>
  <si>
    <t>Természettudományos tájékozódás és ismeretátadás 2</t>
  </si>
  <si>
    <t>Scientific orientation and transfer of knowledge 2</t>
  </si>
  <si>
    <t>tttajism3a22go</t>
  </si>
  <si>
    <t>Természettudományos tájékozódás és ismeretátadás 3</t>
  </si>
  <si>
    <t>Scientific orientation and transfer of knowledge 3</t>
  </si>
  <si>
    <t>tttajism4a22go</t>
  </si>
  <si>
    <t>Természettudományos tájékozódás és ismeretátadás 4</t>
  </si>
  <si>
    <t>Scientific orientation and transfer of knowledge 4</t>
  </si>
  <si>
    <t xml:space="preserve">    Mindennapok természettudománya témacsoportok (12 kredit)</t>
  </si>
  <si>
    <t>ujeszkf22go</t>
  </si>
  <si>
    <t>Új eszközök és technológiák</t>
  </si>
  <si>
    <t>Ispánovity Péter</t>
  </si>
  <si>
    <t>New devices and technologies</t>
  </si>
  <si>
    <t>mindbiolb22go</t>
  </si>
  <si>
    <t>Mindennapok biológiája GY</t>
  </si>
  <si>
    <t>Kovács M. Gábor</t>
  </si>
  <si>
    <t>TTK Biológiai Intézet</t>
  </si>
  <si>
    <t>ktankegtanb22ea</t>
  </si>
  <si>
    <t>Környezetegészségtan</t>
  </si>
  <si>
    <t>Varró Petra</t>
  </si>
  <si>
    <t>Environmental health sciences</t>
  </si>
  <si>
    <t>ktangisg17ga</t>
  </si>
  <si>
    <t>Térképismeret és geoinformációs rendszerek</t>
  </si>
  <si>
    <t>Kovács Béla</t>
  </si>
  <si>
    <t>IK Térképtudományi és Geoinformatikai Intézet</t>
  </si>
  <si>
    <t xml:space="preserve">Map Skills and Geo-Information Systems </t>
  </si>
  <si>
    <t>ktankkemk17ea</t>
  </si>
  <si>
    <t>Környezetkémia</t>
  </si>
  <si>
    <t>B2. A környezettan szakmai törzsanyag szakterületi ismeretkörei (40 kredit)</t>
  </si>
  <si>
    <t xml:space="preserve">     A jelen fő környezeti problémáival foglalkozó témacsoportok (25 kredit)</t>
  </si>
  <si>
    <t>etkapcsg22vo</t>
  </si>
  <si>
    <t>Az ember és a természet kapcsolata, ökológiai fenntarthatóság, energia, klímaváltozás</t>
  </si>
  <si>
    <t>Pongrácz Rita</t>
  </si>
  <si>
    <t>Man and nature, ecological sustainability, energy, climate change</t>
  </si>
  <si>
    <t>hvlta22vo</t>
  </si>
  <si>
    <t>Hulladék, víz, levegő, talaj</t>
  </si>
  <si>
    <t>Waste, water, air, soil</t>
  </si>
  <si>
    <t>gyaktvb22to</t>
  </si>
  <si>
    <t>Gyakorlati természetvédelem</t>
  </si>
  <si>
    <t>Gy(5)</t>
  </si>
  <si>
    <t>Tóth Zoltán</t>
  </si>
  <si>
    <t>Practical nature conservation</t>
  </si>
  <si>
    <t>gyakkva22to</t>
  </si>
  <si>
    <t>Gyakorlati környezetvédelem</t>
  </si>
  <si>
    <t>Practical environmental protection</t>
  </si>
  <si>
    <t xml:space="preserve">     A környezeti problémák társadalmi kezelésével foglalkozó témacsoportok (15 kredit)</t>
  </si>
  <si>
    <t>ktankjoga22ea</t>
  </si>
  <si>
    <t>Környezetjog</t>
  </si>
  <si>
    <t>Mikó János</t>
  </si>
  <si>
    <t>Environmental law</t>
  </si>
  <si>
    <t>gazdszabl22vo</t>
  </si>
  <si>
    <t>Gazdasági szabályozás, háztartás</t>
  </si>
  <si>
    <t>Economic regulation, household</t>
  </si>
  <si>
    <t>ktangloboka22ea</t>
  </si>
  <si>
    <t>Globális ökológia</t>
  </si>
  <si>
    <t>Global Ecology</t>
  </si>
  <si>
    <t>Szakterületi ismeretek összes kredit (198 kredit)</t>
  </si>
  <si>
    <t>OTK-SZV-TER</t>
  </si>
  <si>
    <t>(x)</t>
  </si>
  <si>
    <t>Szakmódszertan (20 kredit)</t>
  </si>
  <si>
    <t>bioltana22go</t>
  </si>
  <si>
    <t>Biológia tanítás módszertana</t>
  </si>
  <si>
    <t>Vasváry Kinga</t>
  </si>
  <si>
    <t>Methodology of teaching biology</t>
  </si>
  <si>
    <t>fiztan1f22go</t>
  </si>
  <si>
    <t>Radnóti Katalin</t>
  </si>
  <si>
    <t>ttudmdszt1a22eo</t>
  </si>
  <si>
    <t>Természettudomány tanítás módszertana 1</t>
  </si>
  <si>
    <t>Methodology of teaching science 1</t>
  </si>
  <si>
    <t>ttudmdszt2a22go</t>
  </si>
  <si>
    <t>Természettudomány tanítás módszertana 2</t>
  </si>
  <si>
    <t>Angyal zsuzsanna</t>
  </si>
  <si>
    <t>Methodology of teaching science 2</t>
  </si>
  <si>
    <t>ktanmdszt1a22eo</t>
  </si>
  <si>
    <t>Methodology of teaching environmental studies 1</t>
  </si>
  <si>
    <t>ktanmdszt2a22to</t>
  </si>
  <si>
    <t>Környezettan tanítás módszertana 2</t>
  </si>
  <si>
    <t>Methodology of teaching environmental studies 2</t>
  </si>
  <si>
    <t>Iskolai gyakorlathoz közvetlenül kapcsolódó tárgy (4 kredit)</t>
  </si>
  <si>
    <t>OTK-ÖGY-TER</t>
  </si>
  <si>
    <t>Gy(3)</t>
  </si>
  <si>
    <t>t</t>
  </si>
  <si>
    <t>ÖSSZESEN</t>
  </si>
  <si>
    <t>összes előírt kredit</t>
  </si>
  <si>
    <t>Iskolai gyakorlatok (12 kredit)</t>
  </si>
  <si>
    <t>OTK-TGY-TER</t>
  </si>
  <si>
    <t>OTK-SZGY-TER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</si>
  <si>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</si>
  <si>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</si>
  <si>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</si>
  <si>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</si>
  <si>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</si>
  <si>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</si>
  <si>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</si>
  <si>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</si>
  <si>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</si>
  <si>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</si>
  <si>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</si>
  <si>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</si>
  <si>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</si>
  <si>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</si>
  <si>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</si>
  <si>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Basics of terminological English language</t>
  </si>
  <si>
    <t>Mathematics in science</t>
  </si>
  <si>
    <t>Everyday biology P</t>
  </si>
  <si>
    <t>Környezettan tanítás módszertana 1</t>
  </si>
  <si>
    <t>Basics of social science, economics, law and administration</t>
  </si>
  <si>
    <t>A fizika tanítása 1</t>
  </si>
  <si>
    <t>Teaching physics 1</t>
  </si>
  <si>
    <t>kemtana22go</t>
  </si>
  <si>
    <t xml:space="preserve">A kémiatanítás módszertana </t>
  </si>
  <si>
    <t>OTK-PGY-3-TAN22-106</t>
  </si>
  <si>
    <t>Pályaszocializációs gyakorlat 3</t>
  </si>
  <si>
    <t>OTK-TGY-KÖR</t>
  </si>
  <si>
    <t>OTK-SZGY-KÖR</t>
  </si>
  <si>
    <t>Szaktárgyi tanítási gyakorlat (Természettudomány)</t>
  </si>
  <si>
    <t>Szaktárgyi tanítási gyakorlat (Környezettan)</t>
  </si>
  <si>
    <t>Group Teaching Practice (Environmental Studies)</t>
  </si>
  <si>
    <t>Subject-specific Teaching Practice (Environmental Studies)</t>
  </si>
  <si>
    <t>Group Teaching Practice (Science)</t>
  </si>
  <si>
    <t>Subject-specific Teaching Practice (Science)</t>
  </si>
  <si>
    <t>Csoportos tanítási gyakorlat (Természettudomány)</t>
  </si>
  <si>
    <t>Csoportos tanítási gyakorlat (Környezettan)</t>
  </si>
  <si>
    <t>Osztatlan természettudomány-környezettan szakos tanár képzés (2022-től)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</si>
</sst>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;;@"/>
    <numFmt numFmtId="165" formatCode="yyyy/mm/dd/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5"/>
      <name val="Arial"/>
      <family val="2"/>
      <charset val="238"/>
    </font>
    <font>
      <sz val="8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404040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4" fillId="0" borderId="0"/>
  </cellStyleXfs>
  <cellXfs count="242">
    <xf numFmtId="0" fontId="0" fillId="0" borderId="0" xfId="0"/>
    <xf numFmtId="0" fontId="6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left" vertical="center"/>
    </xf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4" applyFont="1"/>
    <xf numFmtId="0" fontId="8" fillId="0" borderId="0" xfId="4" applyFont="1" applyAlignment="1">
      <alignment horizontal="left" vertical="center"/>
    </xf>
    <xf numFmtId="0" fontId="8" fillId="0" borderId="7" xfId="4" applyFont="1" applyBorder="1" applyAlignment="1">
      <alignment horizontal="left" vertical="center"/>
    </xf>
    <xf numFmtId="0" fontId="5" fillId="0" borderId="0" xfId="4"/>
    <xf numFmtId="0" fontId="11" fillId="0" borderId="17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10" fillId="0" borderId="16" xfId="4" applyFont="1" applyBorder="1" applyAlignment="1">
      <alignment horizontal="center" vertical="center" wrapText="1"/>
    </xf>
    <xf numFmtId="0" fontId="8" fillId="0" borderId="16" xfId="4" applyFont="1" applyBorder="1" applyAlignment="1">
      <alignment horizontal="center" vertical="center"/>
    </xf>
    <xf numFmtId="0" fontId="10" fillId="3" borderId="5" xfId="2" applyFont="1" applyFill="1" applyBorder="1" applyAlignment="1">
      <alignment horizontal="left" vertical="center"/>
    </xf>
    <xf numFmtId="0" fontId="10" fillId="3" borderId="4" xfId="2" applyFont="1" applyFill="1" applyBorder="1" applyAlignment="1">
      <alignment horizontal="left" vertical="center"/>
    </xf>
    <xf numFmtId="0" fontId="10" fillId="3" borderId="4" xfId="4" applyFont="1" applyFill="1" applyBorder="1" applyAlignment="1">
      <alignment horizontal="center" vertical="center"/>
    </xf>
    <xf numFmtId="0" fontId="10" fillId="3" borderId="21" xfId="4" applyFont="1" applyFill="1" applyBorder="1" applyAlignment="1">
      <alignment horizontal="center" vertical="center"/>
    </xf>
    <xf numFmtId="0" fontId="10" fillId="3" borderId="22" xfId="4" applyFont="1" applyFill="1" applyBorder="1" applyAlignment="1">
      <alignment horizontal="center" vertical="center"/>
    </xf>
    <xf numFmtId="0" fontId="1" fillId="0" borderId="0" xfId="4" applyFont="1" applyAlignment="1">
      <alignment vertical="center"/>
    </xf>
    <xf numFmtId="0" fontId="1" fillId="4" borderId="23" xfId="4" applyFont="1" applyFill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0" fillId="4" borderId="17" xfId="4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/>
    </xf>
    <xf numFmtId="164" fontId="14" fillId="0" borderId="3" xfId="4" applyNumberFormat="1" applyFont="1" applyBorder="1" applyAlignment="1">
      <alignment horizontal="center" vertical="center"/>
    </xf>
    <xf numFmtId="164" fontId="14" fillId="0" borderId="1" xfId="4" applyNumberFormat="1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10" fillId="0" borderId="24" xfId="4" applyFont="1" applyBorder="1" applyAlignment="1">
      <alignment horizontal="center" vertical="center"/>
    </xf>
    <xf numFmtId="0" fontId="1" fillId="4" borderId="25" xfId="4" applyFont="1" applyFill="1" applyBorder="1" applyAlignment="1">
      <alignment vertical="center"/>
    </xf>
    <xf numFmtId="0" fontId="15" fillId="0" borderId="25" xfId="4" applyFont="1" applyBorder="1" applyAlignment="1">
      <alignment horizontal="left" vertical="center"/>
    </xf>
    <xf numFmtId="0" fontId="15" fillId="0" borderId="23" xfId="4" applyFont="1" applyBorder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1" fillId="0" borderId="23" xfId="4" applyFont="1" applyBorder="1" applyAlignment="1">
      <alignment vertical="center"/>
    </xf>
    <xf numFmtId="0" fontId="1" fillId="0" borderId="23" xfId="1" applyBorder="1" applyAlignment="1">
      <alignment vertical="center"/>
    </xf>
    <xf numFmtId="0" fontId="10" fillId="2" borderId="17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164" fontId="14" fillId="5" borderId="17" xfId="4" applyNumberFormat="1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164" fontId="16" fillId="5" borderId="5" xfId="4" applyNumberFormat="1" applyFont="1" applyFill="1" applyBorder="1" applyAlignment="1">
      <alignment horizontal="center" vertical="center"/>
    </xf>
    <xf numFmtId="164" fontId="16" fillId="5" borderId="1" xfId="4" applyNumberFormat="1" applyFont="1" applyFill="1" applyBorder="1" applyAlignment="1">
      <alignment horizontal="center" vertical="center"/>
    </xf>
    <xf numFmtId="164" fontId="16" fillId="5" borderId="3" xfId="4" applyNumberFormat="1" applyFont="1" applyFill="1" applyBorder="1" applyAlignment="1">
      <alignment horizontal="center" vertical="center"/>
    </xf>
    <xf numFmtId="164" fontId="17" fillId="5" borderId="5" xfId="4" applyNumberFormat="1" applyFont="1" applyFill="1" applyBorder="1" applyAlignment="1">
      <alignment horizontal="center" vertical="center"/>
    </xf>
    <xf numFmtId="164" fontId="17" fillId="5" borderId="1" xfId="4" applyNumberFormat="1" applyFont="1" applyFill="1" applyBorder="1" applyAlignment="1">
      <alignment horizontal="center" vertical="center"/>
    </xf>
    <xf numFmtId="164" fontId="17" fillId="5" borderId="24" xfId="4" applyNumberFormat="1" applyFont="1" applyFill="1" applyBorder="1" applyAlignment="1">
      <alignment horizontal="center" vertical="center"/>
    </xf>
    <xf numFmtId="0" fontId="10" fillId="3" borderId="25" xfId="4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0" fillId="3" borderId="20" xfId="4" applyFont="1" applyFill="1" applyBorder="1" applyAlignment="1">
      <alignment horizontal="center" vertical="center"/>
    </xf>
    <xf numFmtId="0" fontId="10" fillId="5" borderId="26" xfId="4" applyFont="1" applyFill="1" applyBorder="1" applyAlignment="1">
      <alignment horizontal="center" vertical="center"/>
    </xf>
    <xf numFmtId="0" fontId="10" fillId="5" borderId="21" xfId="4" applyFont="1" applyFill="1" applyBorder="1" applyAlignment="1">
      <alignment horizontal="center" vertical="center"/>
    </xf>
    <xf numFmtId="0" fontId="10" fillId="5" borderId="22" xfId="4" applyFont="1" applyFill="1" applyBorder="1" applyAlignment="1">
      <alignment horizontal="center" vertical="center"/>
    </xf>
    <xf numFmtId="164" fontId="16" fillId="5" borderId="17" xfId="4" applyNumberFormat="1" applyFont="1" applyFill="1" applyBorder="1" applyAlignment="1">
      <alignment horizontal="center" vertical="center"/>
    </xf>
    <xf numFmtId="0" fontId="10" fillId="5" borderId="27" xfId="4" applyFont="1" applyFill="1" applyBorder="1" applyAlignment="1">
      <alignment horizontal="center" vertical="center"/>
    </xf>
    <xf numFmtId="0" fontId="10" fillId="5" borderId="0" xfId="4" applyFont="1" applyFill="1" applyAlignment="1">
      <alignment horizontal="center" vertical="center"/>
    </xf>
    <xf numFmtId="0" fontId="10" fillId="5" borderId="20" xfId="4" applyFont="1" applyFill="1" applyBorder="1" applyAlignment="1">
      <alignment horizontal="center" vertical="center"/>
    </xf>
    <xf numFmtId="164" fontId="17" fillId="5" borderId="17" xfId="4" applyNumberFormat="1" applyFont="1" applyFill="1" applyBorder="1" applyAlignment="1">
      <alignment horizontal="center" vertical="center"/>
    </xf>
    <xf numFmtId="0" fontId="10" fillId="5" borderId="4" xfId="4" applyFont="1" applyFill="1" applyBorder="1" applyAlignment="1">
      <alignment horizontal="center" vertical="center"/>
    </xf>
    <xf numFmtId="0" fontId="10" fillId="5" borderId="25" xfId="4" applyFont="1" applyFill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8" fillId="0" borderId="25" xfId="4" applyFont="1" applyBorder="1" applyAlignment="1">
      <alignment horizontal="left" vertical="center" wrapText="1"/>
    </xf>
    <xf numFmtId="0" fontId="1" fillId="4" borderId="23" xfId="1" applyFill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10" fillId="0" borderId="25" xfId="2" applyFont="1" applyBorder="1" applyAlignment="1">
      <alignment vertical="center"/>
    </xf>
    <xf numFmtId="0" fontId="1" fillId="0" borderId="25" xfId="5" applyFont="1" applyBorder="1" applyAlignment="1">
      <alignment horizontal="left" vertical="center"/>
    </xf>
    <xf numFmtId="0" fontId="1" fillId="0" borderId="28" xfId="4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" fillId="0" borderId="23" xfId="6" applyFont="1" applyBorder="1" applyAlignment="1">
      <alignment vertical="center"/>
    </xf>
    <xf numFmtId="0" fontId="1" fillId="0" borderId="28" xfId="6" applyFont="1" applyBorder="1" applyAlignment="1">
      <alignment vertical="center"/>
    </xf>
    <xf numFmtId="0" fontId="18" fillId="0" borderId="18" xfId="4" applyFont="1" applyBorder="1" applyAlignment="1">
      <alignment horizontal="left" vertical="center" wrapText="1"/>
    </xf>
    <xf numFmtId="0" fontId="18" fillId="0" borderId="22" xfId="4" applyFont="1" applyBorder="1" applyAlignment="1">
      <alignment horizontal="left" vertical="center" wrapText="1"/>
    </xf>
    <xf numFmtId="0" fontId="1" fillId="0" borderId="22" xfId="4" applyFont="1" applyBorder="1" applyAlignment="1">
      <alignment horizontal="left" vertical="center"/>
    </xf>
    <xf numFmtId="0" fontId="10" fillId="6" borderId="17" xfId="4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" fillId="0" borderId="29" xfId="4" applyFont="1" applyBorder="1" applyAlignment="1">
      <alignment vertical="center"/>
    </xf>
    <xf numFmtId="0" fontId="12" fillId="4" borderId="23" xfId="1" applyFont="1" applyFill="1" applyBorder="1" applyAlignment="1">
      <alignment vertical="center"/>
    </xf>
    <xf numFmtId="0" fontId="18" fillId="0" borderId="25" xfId="4" applyFont="1" applyBorder="1"/>
    <xf numFmtId="0" fontId="1" fillId="0" borderId="25" xfId="4" applyFont="1" applyBorder="1" applyAlignment="1">
      <alignment horizontal="left" vertical="center"/>
    </xf>
    <xf numFmtId="164" fontId="17" fillId="5" borderId="30" xfId="4" applyNumberFormat="1" applyFont="1" applyFill="1" applyBorder="1" applyAlignment="1">
      <alignment horizontal="center" vertical="center"/>
    </xf>
    <xf numFmtId="164" fontId="17" fillId="5" borderId="6" xfId="4" applyNumberFormat="1" applyFont="1" applyFill="1" applyBorder="1" applyAlignment="1">
      <alignment horizontal="center" vertical="center"/>
    </xf>
    <xf numFmtId="164" fontId="16" fillId="5" borderId="24" xfId="4" applyNumberFormat="1" applyFont="1" applyFill="1" applyBorder="1" applyAlignment="1">
      <alignment horizontal="center" vertical="center"/>
    </xf>
    <xf numFmtId="0" fontId="10" fillId="5" borderId="5" xfId="4" applyFont="1" applyFill="1" applyBorder="1" applyAlignment="1">
      <alignment horizontal="center" vertical="center"/>
    </xf>
    <xf numFmtId="0" fontId="1" fillId="6" borderId="25" xfId="4" applyFont="1" applyFill="1" applyBorder="1" applyAlignment="1">
      <alignment horizontal="left" vertical="center"/>
    </xf>
    <xf numFmtId="164" fontId="17" fillId="5" borderId="3" xfId="4" applyNumberFormat="1" applyFont="1" applyFill="1" applyBorder="1" applyAlignment="1">
      <alignment horizontal="center" vertical="center"/>
    </xf>
    <xf numFmtId="0" fontId="1" fillId="6" borderId="23" xfId="4" applyFont="1" applyFill="1" applyBorder="1" applyAlignment="1">
      <alignment horizontal="left" vertical="center"/>
    </xf>
    <xf numFmtId="0" fontId="10" fillId="5" borderId="19" xfId="4" applyFont="1" applyFill="1" applyBorder="1" applyAlignment="1">
      <alignment horizontal="center" vertical="center"/>
    </xf>
    <xf numFmtId="0" fontId="10" fillId="5" borderId="18" xfId="4" applyFont="1" applyFill="1" applyBorder="1" applyAlignment="1">
      <alignment horizontal="center" vertical="center"/>
    </xf>
    <xf numFmtId="0" fontId="10" fillId="3" borderId="14" xfId="4" applyFont="1" applyFill="1" applyBorder="1" applyAlignment="1">
      <alignment horizontal="center" vertical="center"/>
    </xf>
    <xf numFmtId="0" fontId="19" fillId="0" borderId="0" xfId="4" applyFont="1" applyAlignment="1">
      <alignment horizontal="center"/>
    </xf>
    <xf numFmtId="0" fontId="10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18" fillId="0" borderId="23" xfId="4" applyFont="1" applyBorder="1"/>
    <xf numFmtId="0" fontId="5" fillId="0" borderId="0" xfId="4" applyFill="1"/>
    <xf numFmtId="0" fontId="1" fillId="0" borderId="0" xfId="4" applyFont="1" applyFill="1" applyAlignment="1">
      <alignment vertical="center"/>
    </xf>
    <xf numFmtId="0" fontId="1" fillId="0" borderId="23" xfId="4" applyFont="1" applyFill="1" applyBorder="1" applyAlignment="1">
      <alignment vertical="center"/>
    </xf>
    <xf numFmtId="0" fontId="1" fillId="0" borderId="4" xfId="2" applyFont="1" applyFill="1" applyBorder="1" applyAlignment="1">
      <alignment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24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horizontal="center" vertical="center"/>
    </xf>
    <xf numFmtId="0" fontId="1" fillId="0" borderId="24" xfId="4" applyFont="1" applyFill="1" applyBorder="1" applyAlignment="1">
      <alignment horizontal="left" vertical="center"/>
    </xf>
    <xf numFmtId="0" fontId="1" fillId="0" borderId="25" xfId="4" applyFont="1" applyFill="1" applyBorder="1" applyAlignment="1">
      <alignment horizontal="left" vertical="center"/>
    </xf>
    <xf numFmtId="0" fontId="11" fillId="3" borderId="4" xfId="4" applyFont="1" applyFill="1" applyBorder="1" applyAlignment="1">
      <alignment horizontal="center"/>
    </xf>
    <xf numFmtId="0" fontId="10" fillId="3" borderId="19" xfId="4" applyFont="1" applyFill="1" applyBorder="1" applyAlignment="1">
      <alignment horizontal="center" vertical="center"/>
    </xf>
    <xf numFmtId="0" fontId="9" fillId="3" borderId="0" xfId="4" applyFont="1" applyFill="1" applyAlignment="1">
      <alignment horizontal="center" vertical="center"/>
    </xf>
    <xf numFmtId="0" fontId="9" fillId="3" borderId="20" xfId="4" applyFont="1" applyFill="1" applyBorder="1" applyAlignment="1">
      <alignment horizontal="center" vertical="center"/>
    </xf>
    <xf numFmtId="164" fontId="17" fillId="3" borderId="19" xfId="4" applyNumberFormat="1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164" fontId="17" fillId="3" borderId="4" xfId="4" applyNumberFormat="1" applyFont="1" applyFill="1" applyBorder="1" applyAlignment="1">
      <alignment horizontal="center" vertical="center"/>
    </xf>
    <xf numFmtId="0" fontId="17" fillId="3" borderId="4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" fillId="0" borderId="23" xfId="4" applyFont="1" applyFill="1" applyBorder="1" applyAlignment="1">
      <alignment horizontal="left" vertical="center"/>
    </xf>
    <xf numFmtId="0" fontId="1" fillId="0" borderId="24" xfId="4" applyFont="1" applyFill="1" applyBorder="1" applyAlignment="1">
      <alignment vertical="center"/>
    </xf>
    <xf numFmtId="164" fontId="10" fillId="5" borderId="34" xfId="4" applyNumberFormat="1" applyFont="1" applyFill="1" applyBorder="1" applyAlignment="1">
      <alignment horizontal="center" vertical="center"/>
    </xf>
    <xf numFmtId="164" fontId="10" fillId="5" borderId="35" xfId="4" applyNumberFormat="1" applyFont="1" applyFill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0" fillId="3" borderId="18" xfId="4" applyFont="1" applyFill="1" applyBorder="1" applyAlignment="1">
      <alignment horizontal="center" vertical="center"/>
    </xf>
    <xf numFmtId="0" fontId="10" fillId="3" borderId="15" xfId="4" applyFont="1" applyFill="1" applyBorder="1" applyAlignment="1">
      <alignment horizontal="center" vertical="center"/>
    </xf>
    <xf numFmtId="0" fontId="10" fillId="4" borderId="5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/>
    </xf>
    <xf numFmtId="0" fontId="10" fillId="4" borderId="25" xfId="4" applyFont="1" applyFill="1" applyBorder="1" applyAlignment="1">
      <alignment horizontal="left" vertical="center"/>
    </xf>
    <xf numFmtId="0" fontId="1" fillId="2" borderId="23" xfId="4" applyFont="1" applyFill="1" applyBorder="1" applyAlignment="1">
      <alignment horizontal="left" vertical="center"/>
    </xf>
    <xf numFmtId="0" fontId="12" fillId="0" borderId="5" xfId="4" applyFont="1" applyBorder="1" applyAlignment="1">
      <alignment horizontal="center" vertical="center"/>
    </xf>
    <xf numFmtId="0" fontId="12" fillId="0" borderId="25" xfId="4" applyFont="1" applyBorder="1" applyAlignment="1">
      <alignment horizontal="left" vertical="center"/>
    </xf>
    <xf numFmtId="0" fontId="10" fillId="4" borderId="23" xfId="4" applyFont="1" applyFill="1" applyBorder="1" applyAlignment="1">
      <alignment horizontal="left" vertical="center"/>
    </xf>
    <xf numFmtId="0" fontId="12" fillId="0" borderId="23" xfId="4" applyFont="1" applyBorder="1" applyAlignment="1">
      <alignment horizontal="left" vertical="center"/>
    </xf>
    <xf numFmtId="0" fontId="10" fillId="0" borderId="5" xfId="2" applyFont="1" applyBorder="1" applyAlignment="1">
      <alignment horizontal="center" vertical="center"/>
    </xf>
    <xf numFmtId="0" fontId="12" fillId="0" borderId="25" xfId="1" applyFont="1" applyBorder="1" applyAlignment="1">
      <alignment vertical="center"/>
    </xf>
    <xf numFmtId="0" fontId="10" fillId="0" borderId="25" xfId="2" applyFont="1" applyBorder="1" applyAlignment="1">
      <alignment horizontal="left" vertical="center"/>
    </xf>
    <xf numFmtId="0" fontId="10" fillId="0" borderId="23" xfId="1" applyFont="1" applyBorder="1" applyAlignment="1">
      <alignment vertical="center"/>
    </xf>
    <xf numFmtId="0" fontId="10" fillId="0" borderId="23" xfId="2" applyFont="1" applyBorder="1" applyAlignment="1">
      <alignment horizontal="left" vertical="center"/>
    </xf>
    <xf numFmtId="0" fontId="12" fillId="0" borderId="5" xfId="2" applyFont="1" applyBorder="1" applyAlignment="1">
      <alignment horizontal="center" vertical="center"/>
    </xf>
    <xf numFmtId="0" fontId="12" fillId="0" borderId="25" xfId="2" applyFont="1" applyBorder="1" applyAlignment="1">
      <alignment horizontal="left" vertical="center"/>
    </xf>
    <xf numFmtId="0" fontId="12" fillId="0" borderId="23" xfId="2" applyFont="1" applyBorder="1" applyAlignment="1">
      <alignment horizontal="left" vertical="center"/>
    </xf>
    <xf numFmtId="0" fontId="1" fillId="0" borderId="5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25" xfId="4" applyFont="1" applyFill="1" applyBorder="1" applyAlignment="1">
      <alignment horizontal="left" vertical="center"/>
    </xf>
    <xf numFmtId="0" fontId="10" fillId="0" borderId="5" xfId="4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vertical="center"/>
    </xf>
    <xf numFmtId="0" fontId="10" fillId="0" borderId="23" xfId="4" applyFont="1" applyFill="1" applyBorder="1" applyAlignment="1">
      <alignment horizontal="left" vertical="center"/>
    </xf>
    <xf numFmtId="0" fontId="1" fillId="0" borderId="5" xfId="2" applyFont="1" applyBorder="1" applyAlignment="1">
      <alignment horizontal="center" vertical="center"/>
    </xf>
    <xf numFmtId="0" fontId="1" fillId="0" borderId="25" xfId="2" applyFont="1" applyBorder="1" applyAlignment="1">
      <alignment horizontal="left" vertical="center"/>
    </xf>
    <xf numFmtId="0" fontId="1" fillId="0" borderId="23" xfId="2" applyFont="1" applyBorder="1" applyAlignment="1">
      <alignment horizontal="left" vertical="center"/>
    </xf>
    <xf numFmtId="0" fontId="1" fillId="0" borderId="23" xfId="4" applyFont="1" applyFill="1" applyBorder="1" applyAlignment="1">
      <alignment horizontal="center" vertical="center"/>
    </xf>
    <xf numFmtId="0" fontId="10" fillId="4" borderId="25" xfId="4" applyFont="1" applyFill="1" applyBorder="1" applyAlignment="1">
      <alignment horizontal="center" vertical="center"/>
    </xf>
    <xf numFmtId="0" fontId="10" fillId="2" borderId="25" xfId="4" applyFont="1" applyFill="1" applyBorder="1" applyAlignment="1">
      <alignment horizontal="center" vertical="center"/>
    </xf>
    <xf numFmtId="0" fontId="10" fillId="4" borderId="23" xfId="4" applyFont="1" applyFill="1" applyBorder="1" applyAlignment="1">
      <alignment horizontal="center" vertical="center"/>
    </xf>
    <xf numFmtId="0" fontId="10" fillId="2" borderId="23" xfId="4" applyFont="1" applyFill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2" borderId="25" xfId="4" applyFont="1" applyFill="1" applyBorder="1" applyAlignment="1">
      <alignment horizontal="center" vertical="center"/>
    </xf>
    <xf numFmtId="0" fontId="1" fillId="2" borderId="23" xfId="4" applyFont="1" applyFill="1" applyBorder="1" applyAlignment="1">
      <alignment horizontal="center" vertical="center"/>
    </xf>
    <xf numFmtId="0" fontId="1" fillId="2" borderId="23" xfId="4" applyFont="1" applyFill="1" applyBorder="1" applyAlignment="1">
      <alignment vertical="center"/>
    </xf>
    <xf numFmtId="0" fontId="1" fillId="0" borderId="23" xfId="4" applyFont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1" fillId="6" borderId="23" xfId="6" applyFont="1" applyFill="1" applyBorder="1" applyAlignment="1">
      <alignment horizontal="left" vertical="center"/>
    </xf>
    <xf numFmtId="0" fontId="18" fillId="0" borderId="23" xfId="4" applyFont="1" applyBorder="1" applyAlignment="1">
      <alignment horizontal="left" vertical="center" wrapText="1"/>
    </xf>
    <xf numFmtId="0" fontId="18" fillId="2" borderId="23" xfId="4" applyFont="1" applyFill="1" applyBorder="1" applyAlignment="1">
      <alignment horizontal="left" vertical="center"/>
    </xf>
    <xf numFmtId="0" fontId="18" fillId="0" borderId="23" xfId="4" applyFont="1" applyBorder="1" applyAlignment="1">
      <alignment horizontal="left" vertical="center"/>
    </xf>
    <xf numFmtId="0" fontId="1" fillId="2" borderId="23" xfId="4" applyFont="1" applyFill="1" applyBorder="1" applyAlignment="1">
      <alignment horizontal="left" vertical="center" wrapText="1"/>
    </xf>
    <xf numFmtId="0" fontId="1" fillId="0" borderId="25" xfId="4" applyFont="1" applyBorder="1" applyAlignment="1">
      <alignment wrapText="1"/>
    </xf>
    <xf numFmtId="0" fontId="1" fillId="4" borderId="23" xfId="1" applyFont="1" applyFill="1" applyBorder="1" applyAlignment="1">
      <alignment vertical="center"/>
    </xf>
    <xf numFmtId="0" fontId="1" fillId="2" borderId="25" xfId="1" applyFont="1" applyFill="1" applyBorder="1" applyAlignment="1">
      <alignment horizontal="left" vertical="center"/>
    </xf>
    <xf numFmtId="0" fontId="1" fillId="0" borderId="25" xfId="4" applyFont="1" applyBorder="1"/>
    <xf numFmtId="0" fontId="18" fillId="0" borderId="23" xfId="4" applyFont="1" applyBorder="1" applyAlignment="1">
      <alignment horizontal="left" vertical="top"/>
    </xf>
    <xf numFmtId="0" fontId="1" fillId="0" borderId="25" xfId="4" applyFont="1" applyBorder="1" applyAlignment="1">
      <alignment vertical="center" wrapText="1"/>
    </xf>
    <xf numFmtId="0" fontId="1" fillId="2" borderId="23" xfId="1" applyFont="1" applyFill="1" applyBorder="1" applyAlignment="1">
      <alignment horizontal="left" vertical="center"/>
    </xf>
    <xf numFmtId="0" fontId="1" fillId="0" borderId="25" xfId="1" applyFont="1" applyBorder="1" applyAlignment="1">
      <alignment horizontal="left" vertical="center"/>
    </xf>
    <xf numFmtId="165" fontId="18" fillId="0" borderId="23" xfId="4" applyNumberFormat="1" applyFont="1" applyBorder="1" applyAlignment="1">
      <alignment horizontal="left" vertical="top"/>
    </xf>
    <xf numFmtId="0" fontId="1" fillId="0" borderId="25" xfId="4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10" fillId="0" borderId="40" xfId="1" applyFont="1" applyBorder="1" applyAlignment="1">
      <alignment horizontal="center" vertical="center"/>
    </xf>
    <xf numFmtId="0" fontId="10" fillId="0" borderId="23" xfId="1" applyFont="1" applyBorder="1" applyAlignment="1">
      <alignment horizontal="left" vertical="center"/>
    </xf>
    <xf numFmtId="0" fontId="10" fillId="0" borderId="23" xfId="4" applyFont="1" applyBorder="1" applyAlignment="1">
      <alignment vertical="center"/>
    </xf>
    <xf numFmtId="0" fontId="21" fillId="0" borderId="23" xfId="0" applyFont="1" applyBorder="1"/>
    <xf numFmtId="0" fontId="1" fillId="0" borderId="1" xfId="0" applyFont="1" applyBorder="1" applyAlignment="1">
      <alignment horizontal="left" vertical="center"/>
    </xf>
    <xf numFmtId="0" fontId="10" fillId="0" borderId="24" xfId="4" applyFont="1" applyFill="1" applyBorder="1" applyAlignment="1">
      <alignment horizontal="left" vertical="center"/>
    </xf>
    <xf numFmtId="0" fontId="10" fillId="0" borderId="25" xfId="4" applyFont="1" applyFill="1" applyBorder="1" applyAlignment="1">
      <alignment vertical="center"/>
    </xf>
    <xf numFmtId="0" fontId="9" fillId="3" borderId="8" xfId="4" applyFont="1" applyFill="1" applyBorder="1" applyAlignment="1">
      <alignment horizontal="center" vertical="center" wrapText="1"/>
    </xf>
    <xf numFmtId="0" fontId="9" fillId="3" borderId="16" xfId="4" applyFont="1" applyFill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14" fillId="5" borderId="5" xfId="2" applyFont="1" applyFill="1" applyBorder="1" applyAlignment="1">
      <alignment horizontal="right" vertical="center"/>
    </xf>
    <xf numFmtId="0" fontId="14" fillId="5" borderId="25" xfId="2" applyFont="1" applyFill="1" applyBorder="1" applyAlignment="1">
      <alignment horizontal="right" vertical="center"/>
    </xf>
    <xf numFmtId="164" fontId="14" fillId="5" borderId="5" xfId="4" applyNumberFormat="1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4" fillId="5" borderId="25" xfId="4" applyFont="1" applyFill="1" applyBorder="1" applyAlignment="1">
      <alignment horizontal="center" vertical="center"/>
    </xf>
    <xf numFmtId="0" fontId="10" fillId="5" borderId="26" xfId="4" applyFont="1" applyFill="1" applyBorder="1" applyAlignment="1">
      <alignment horizontal="center" vertical="center"/>
    </xf>
    <xf numFmtId="0" fontId="10" fillId="5" borderId="21" xfId="4" applyFont="1" applyFill="1" applyBorder="1" applyAlignment="1">
      <alignment horizontal="center" vertical="center"/>
    </xf>
    <xf numFmtId="0" fontId="10" fillId="5" borderId="22" xfId="4" applyFont="1" applyFill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9" xfId="4" applyFont="1" applyBorder="1" applyAlignment="1">
      <alignment horizontal="center"/>
    </xf>
    <xf numFmtId="0" fontId="9" fillId="0" borderId="10" xfId="4" applyFont="1" applyBorder="1" applyAlignment="1">
      <alignment horizontal="center"/>
    </xf>
    <xf numFmtId="0" fontId="9" fillId="0" borderId="11" xfId="4" applyFont="1" applyBorder="1" applyAlignment="1">
      <alignment horizontal="center"/>
    </xf>
    <xf numFmtId="0" fontId="10" fillId="0" borderId="8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16" fillId="5" borderId="5" xfId="2" applyFont="1" applyFill="1" applyBorder="1" applyAlignment="1">
      <alignment horizontal="right" vertical="center"/>
    </xf>
    <xf numFmtId="0" fontId="16" fillId="5" borderId="25" xfId="2" applyFont="1" applyFill="1" applyBorder="1" applyAlignment="1">
      <alignment horizontal="right" vertical="center"/>
    </xf>
    <xf numFmtId="164" fontId="16" fillId="5" borderId="5" xfId="4" applyNumberFormat="1" applyFont="1" applyFill="1" applyBorder="1" applyAlignment="1">
      <alignment horizontal="center" vertical="center"/>
    </xf>
    <xf numFmtId="164" fontId="16" fillId="5" borderId="4" xfId="4" applyNumberFormat="1" applyFont="1" applyFill="1" applyBorder="1" applyAlignment="1">
      <alignment horizontal="center" vertical="center"/>
    </xf>
    <xf numFmtId="164" fontId="16" fillId="5" borderId="25" xfId="4" applyNumberFormat="1" applyFont="1" applyFill="1" applyBorder="1" applyAlignment="1">
      <alignment horizontal="center" vertical="center"/>
    </xf>
    <xf numFmtId="0" fontId="10" fillId="5" borderId="27" xfId="4" applyFont="1" applyFill="1" applyBorder="1" applyAlignment="1">
      <alignment horizontal="center" vertical="center"/>
    </xf>
    <xf numFmtId="0" fontId="10" fillId="5" borderId="0" xfId="4" applyFont="1" applyFill="1" applyAlignment="1">
      <alignment horizontal="center" vertical="center"/>
    </xf>
    <xf numFmtId="0" fontId="10" fillId="5" borderId="20" xfId="4" applyFont="1" applyFill="1" applyBorder="1" applyAlignment="1">
      <alignment horizontal="center" vertical="center"/>
    </xf>
    <xf numFmtId="0" fontId="17" fillId="5" borderId="5" xfId="2" applyFont="1" applyFill="1" applyBorder="1" applyAlignment="1">
      <alignment horizontal="right" vertical="center"/>
    </xf>
    <xf numFmtId="0" fontId="17" fillId="5" borderId="4" xfId="2" applyFont="1" applyFill="1" applyBorder="1" applyAlignment="1">
      <alignment horizontal="right" vertical="center"/>
    </xf>
    <xf numFmtId="164" fontId="17" fillId="5" borderId="5" xfId="4" applyNumberFormat="1" applyFont="1" applyFill="1" applyBorder="1" applyAlignment="1">
      <alignment horizontal="center" vertical="center"/>
    </xf>
    <xf numFmtId="164" fontId="17" fillId="5" borderId="4" xfId="4" applyNumberFormat="1" applyFont="1" applyFill="1" applyBorder="1" applyAlignment="1">
      <alignment horizontal="center" vertical="center"/>
    </xf>
    <xf numFmtId="164" fontId="17" fillId="5" borderId="25" xfId="4" applyNumberFormat="1" applyFont="1" applyFill="1" applyBorder="1" applyAlignment="1">
      <alignment horizontal="center" vertical="center"/>
    </xf>
    <xf numFmtId="0" fontId="17" fillId="5" borderId="25" xfId="2" applyFont="1" applyFill="1" applyBorder="1" applyAlignment="1">
      <alignment horizontal="right" vertical="center"/>
    </xf>
    <xf numFmtId="0" fontId="17" fillId="5" borderId="4" xfId="4" applyFont="1" applyFill="1" applyBorder="1" applyAlignment="1">
      <alignment horizontal="center" vertical="center"/>
    </xf>
    <xf numFmtId="0" fontId="17" fillId="5" borderId="25" xfId="4" applyFont="1" applyFill="1" applyBorder="1" applyAlignment="1">
      <alignment horizontal="center" vertical="center"/>
    </xf>
    <xf numFmtId="0" fontId="16" fillId="5" borderId="4" xfId="4" applyFont="1" applyFill="1" applyBorder="1" applyAlignment="1">
      <alignment horizontal="center" vertical="center"/>
    </xf>
    <xf numFmtId="0" fontId="16" fillId="5" borderId="25" xfId="4" applyFont="1" applyFill="1" applyBorder="1" applyAlignment="1">
      <alignment horizontal="center" vertical="center"/>
    </xf>
    <xf numFmtId="164" fontId="17" fillId="5" borderId="26" xfId="4" applyNumberFormat="1" applyFont="1" applyFill="1" applyBorder="1" applyAlignment="1">
      <alignment horizontal="center" vertical="center"/>
    </xf>
    <xf numFmtId="0" fontId="17" fillId="5" borderId="21" xfId="4" applyFont="1" applyFill="1" applyBorder="1" applyAlignment="1">
      <alignment horizontal="center" vertical="center"/>
    </xf>
    <xf numFmtId="0" fontId="17" fillId="5" borderId="22" xfId="4" applyFont="1" applyFill="1" applyBorder="1" applyAlignment="1">
      <alignment horizontal="center" vertical="center"/>
    </xf>
    <xf numFmtId="0" fontId="10" fillId="5" borderId="31" xfId="4" applyFont="1" applyFill="1" applyBorder="1" applyAlignment="1">
      <alignment horizontal="center" vertical="center"/>
    </xf>
    <xf numFmtId="0" fontId="10" fillId="5" borderId="19" xfId="4" applyFont="1" applyFill="1" applyBorder="1" applyAlignment="1">
      <alignment horizontal="center" vertical="center"/>
    </xf>
    <xf numFmtId="0" fontId="10" fillId="5" borderId="18" xfId="4" applyFont="1" applyFill="1" applyBorder="1" applyAlignment="1">
      <alignment horizontal="center" vertical="center"/>
    </xf>
    <xf numFmtId="0" fontId="16" fillId="0" borderId="5" xfId="2" applyFont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64" fontId="16" fillId="5" borderId="3" xfId="4" applyNumberFormat="1" applyFont="1" applyFill="1" applyBorder="1" applyAlignment="1">
      <alignment horizontal="center" vertical="center"/>
    </xf>
    <xf numFmtId="164" fontId="16" fillId="5" borderId="1" xfId="4" applyNumberFormat="1" applyFont="1" applyFill="1" applyBorder="1" applyAlignment="1">
      <alignment horizontal="center" vertical="center"/>
    </xf>
    <xf numFmtId="164" fontId="16" fillId="5" borderId="24" xfId="4" applyNumberFormat="1" applyFont="1" applyFill="1" applyBorder="1" applyAlignment="1">
      <alignment horizontal="center" vertical="center"/>
    </xf>
    <xf numFmtId="0" fontId="10" fillId="5" borderId="32" xfId="2" applyFont="1" applyFill="1" applyBorder="1" applyAlignment="1">
      <alignment horizontal="right" vertical="center"/>
    </xf>
    <xf numFmtId="0" fontId="16" fillId="5" borderId="33" xfId="2" applyFont="1" applyFill="1" applyBorder="1" applyAlignment="1">
      <alignment horizontal="right" vertical="center"/>
    </xf>
    <xf numFmtId="164" fontId="10" fillId="5" borderId="32" xfId="4" applyNumberFormat="1" applyFont="1" applyFill="1" applyBorder="1" applyAlignment="1">
      <alignment horizontal="center" vertical="center"/>
    </xf>
    <xf numFmtId="0" fontId="10" fillId="5" borderId="36" xfId="4" applyFont="1" applyFill="1" applyBorder="1" applyAlignment="1">
      <alignment horizontal="center" vertical="center"/>
    </xf>
    <xf numFmtId="0" fontId="10" fillId="5" borderId="33" xfId="4" applyFont="1" applyFill="1" applyBorder="1" applyAlignment="1">
      <alignment horizontal="center" vertical="center"/>
    </xf>
    <xf numFmtId="0" fontId="10" fillId="5" borderId="37" xfId="4" applyFont="1" applyFill="1" applyBorder="1" applyAlignment="1">
      <alignment horizontal="center" vertical="center"/>
    </xf>
    <xf numFmtId="0" fontId="10" fillId="5" borderId="38" xfId="4" applyFont="1" applyFill="1" applyBorder="1" applyAlignment="1">
      <alignment horizontal="center" vertical="center"/>
    </xf>
    <xf numFmtId="0" fontId="10" fillId="5" borderId="39" xfId="4" applyFont="1" applyFill="1" applyBorder="1" applyAlignment="1">
      <alignment horizontal="center" vertical="center"/>
    </xf>
  </cellXfs>
  <cellStyles count="7">
    <cellStyle name="Normál" xfId="0" builtinId="0"/>
    <cellStyle name="Normál 2" xfId="1"/>
    <cellStyle name="Normál 2 2" xfId="3"/>
    <cellStyle name="Normál 3" xfId="4"/>
    <cellStyle name="Normál 3 2" xfId="6"/>
    <cellStyle name="Normál_Közös" xfId="2"/>
    <cellStyle name="Normál_Közö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7.7109375" style="5" customWidth="1"/>
    <col min="2" max="2" width="72.7109375" style="7" customWidth="1"/>
    <col min="3" max="17" width="3.42578125" style="5" customWidth="1"/>
    <col min="18" max="18" width="6.28515625" style="7" customWidth="1"/>
    <col min="19" max="19" width="3.42578125" style="5" customWidth="1"/>
    <col min="20" max="20" width="22.5703125" style="6" customWidth="1"/>
    <col min="21" max="21" width="46.85546875" style="6" customWidth="1"/>
    <col min="22" max="22" width="3.5703125" style="5" customWidth="1"/>
    <col min="23" max="23" width="18.85546875" style="6" customWidth="1"/>
    <col min="24" max="24" width="41.140625" style="6" customWidth="1"/>
    <col min="25" max="25" width="3.5703125" style="5" customWidth="1"/>
    <col min="26" max="26" width="15.42578125" style="5" customWidth="1"/>
    <col min="27" max="27" width="41.140625" style="5" customWidth="1"/>
    <col min="28" max="28" width="22" style="5" customWidth="1"/>
    <col min="29" max="29" width="58.42578125" style="5" customWidth="1"/>
    <col min="30" max="30" width="62.5703125" style="7" customWidth="1"/>
    <col min="31" max="253" width="10.7109375" style="7"/>
    <col min="254" max="254" width="17.7109375" style="7" customWidth="1"/>
    <col min="255" max="255" width="60.7109375" style="7" customWidth="1"/>
    <col min="256" max="270" width="3.42578125" style="7" customWidth="1"/>
    <col min="271" max="271" width="6.28515625" style="7" customWidth="1"/>
    <col min="272" max="273" width="14.85546875" style="7" customWidth="1"/>
    <col min="274" max="274" width="3.42578125" style="7" customWidth="1"/>
    <col min="275" max="275" width="15.42578125" style="7" customWidth="1"/>
    <col min="276" max="276" width="41.140625" style="7" customWidth="1"/>
    <col min="277" max="277" width="3.5703125" style="7" customWidth="1"/>
    <col min="278" max="278" width="15.42578125" style="7" customWidth="1"/>
    <col min="279" max="279" width="41.140625" style="7" customWidth="1"/>
    <col min="280" max="280" width="3.5703125" style="7" customWidth="1"/>
    <col min="281" max="281" width="15.42578125" style="7" customWidth="1"/>
    <col min="282" max="282" width="41.140625" style="7" customWidth="1"/>
    <col min="283" max="283" width="27.42578125" style="7" customWidth="1"/>
    <col min="284" max="284" width="20.5703125" style="7" customWidth="1"/>
    <col min="285" max="285" width="27.42578125" style="7" customWidth="1"/>
    <col min="286" max="286" width="59.5703125" style="7" customWidth="1"/>
    <col min="287" max="509" width="10.7109375" style="7"/>
    <col min="510" max="510" width="17.7109375" style="7" customWidth="1"/>
    <col min="511" max="511" width="60.7109375" style="7" customWidth="1"/>
    <col min="512" max="526" width="3.42578125" style="7" customWidth="1"/>
    <col min="527" max="527" width="6.28515625" style="7" customWidth="1"/>
    <col min="528" max="529" width="14.85546875" style="7" customWidth="1"/>
    <col min="530" max="530" width="3.42578125" style="7" customWidth="1"/>
    <col min="531" max="531" width="15.42578125" style="7" customWidth="1"/>
    <col min="532" max="532" width="41.140625" style="7" customWidth="1"/>
    <col min="533" max="533" width="3.5703125" style="7" customWidth="1"/>
    <col min="534" max="534" width="15.42578125" style="7" customWidth="1"/>
    <col min="535" max="535" width="41.140625" style="7" customWidth="1"/>
    <col min="536" max="536" width="3.5703125" style="7" customWidth="1"/>
    <col min="537" max="537" width="15.42578125" style="7" customWidth="1"/>
    <col min="538" max="538" width="41.140625" style="7" customWidth="1"/>
    <col min="539" max="539" width="27.42578125" style="7" customWidth="1"/>
    <col min="540" max="540" width="20.5703125" style="7" customWidth="1"/>
    <col min="541" max="541" width="27.42578125" style="7" customWidth="1"/>
    <col min="542" max="542" width="59.5703125" style="7" customWidth="1"/>
    <col min="543" max="765" width="10.7109375" style="7"/>
    <col min="766" max="766" width="17.7109375" style="7" customWidth="1"/>
    <col min="767" max="767" width="60.7109375" style="7" customWidth="1"/>
    <col min="768" max="782" width="3.42578125" style="7" customWidth="1"/>
    <col min="783" max="783" width="6.28515625" style="7" customWidth="1"/>
    <col min="784" max="785" width="14.85546875" style="7" customWidth="1"/>
    <col min="786" max="786" width="3.42578125" style="7" customWidth="1"/>
    <col min="787" max="787" width="15.42578125" style="7" customWidth="1"/>
    <col min="788" max="788" width="41.140625" style="7" customWidth="1"/>
    <col min="789" max="789" width="3.5703125" style="7" customWidth="1"/>
    <col min="790" max="790" width="15.42578125" style="7" customWidth="1"/>
    <col min="791" max="791" width="41.140625" style="7" customWidth="1"/>
    <col min="792" max="792" width="3.5703125" style="7" customWidth="1"/>
    <col min="793" max="793" width="15.42578125" style="7" customWidth="1"/>
    <col min="794" max="794" width="41.140625" style="7" customWidth="1"/>
    <col min="795" max="795" width="27.42578125" style="7" customWidth="1"/>
    <col min="796" max="796" width="20.5703125" style="7" customWidth="1"/>
    <col min="797" max="797" width="27.42578125" style="7" customWidth="1"/>
    <col min="798" max="798" width="59.5703125" style="7" customWidth="1"/>
    <col min="799" max="1021" width="10.7109375" style="7"/>
    <col min="1022" max="1022" width="17.7109375" style="7" customWidth="1"/>
    <col min="1023" max="1023" width="60.7109375" style="7" customWidth="1"/>
    <col min="1024" max="1038" width="3.42578125" style="7" customWidth="1"/>
    <col min="1039" max="1039" width="6.28515625" style="7" customWidth="1"/>
    <col min="1040" max="1041" width="14.85546875" style="7" customWidth="1"/>
    <col min="1042" max="1042" width="3.42578125" style="7" customWidth="1"/>
    <col min="1043" max="1043" width="15.42578125" style="7" customWidth="1"/>
    <col min="1044" max="1044" width="41.140625" style="7" customWidth="1"/>
    <col min="1045" max="1045" width="3.5703125" style="7" customWidth="1"/>
    <col min="1046" max="1046" width="15.42578125" style="7" customWidth="1"/>
    <col min="1047" max="1047" width="41.140625" style="7" customWidth="1"/>
    <col min="1048" max="1048" width="3.5703125" style="7" customWidth="1"/>
    <col min="1049" max="1049" width="15.42578125" style="7" customWidth="1"/>
    <col min="1050" max="1050" width="41.140625" style="7" customWidth="1"/>
    <col min="1051" max="1051" width="27.42578125" style="7" customWidth="1"/>
    <col min="1052" max="1052" width="20.5703125" style="7" customWidth="1"/>
    <col min="1053" max="1053" width="27.42578125" style="7" customWidth="1"/>
    <col min="1054" max="1054" width="59.5703125" style="7" customWidth="1"/>
    <col min="1055" max="1277" width="10.7109375" style="7"/>
    <col min="1278" max="1278" width="17.7109375" style="7" customWidth="1"/>
    <col min="1279" max="1279" width="60.7109375" style="7" customWidth="1"/>
    <col min="1280" max="1294" width="3.42578125" style="7" customWidth="1"/>
    <col min="1295" max="1295" width="6.28515625" style="7" customWidth="1"/>
    <col min="1296" max="1297" width="14.85546875" style="7" customWidth="1"/>
    <col min="1298" max="1298" width="3.42578125" style="7" customWidth="1"/>
    <col min="1299" max="1299" width="15.42578125" style="7" customWidth="1"/>
    <col min="1300" max="1300" width="41.140625" style="7" customWidth="1"/>
    <col min="1301" max="1301" width="3.5703125" style="7" customWidth="1"/>
    <col min="1302" max="1302" width="15.42578125" style="7" customWidth="1"/>
    <col min="1303" max="1303" width="41.140625" style="7" customWidth="1"/>
    <col min="1304" max="1304" width="3.5703125" style="7" customWidth="1"/>
    <col min="1305" max="1305" width="15.42578125" style="7" customWidth="1"/>
    <col min="1306" max="1306" width="41.140625" style="7" customWidth="1"/>
    <col min="1307" max="1307" width="27.42578125" style="7" customWidth="1"/>
    <col min="1308" max="1308" width="20.5703125" style="7" customWidth="1"/>
    <col min="1309" max="1309" width="27.42578125" style="7" customWidth="1"/>
    <col min="1310" max="1310" width="59.5703125" style="7" customWidth="1"/>
    <col min="1311" max="1533" width="10.7109375" style="7"/>
    <col min="1534" max="1534" width="17.7109375" style="7" customWidth="1"/>
    <col min="1535" max="1535" width="60.7109375" style="7" customWidth="1"/>
    <col min="1536" max="1550" width="3.42578125" style="7" customWidth="1"/>
    <col min="1551" max="1551" width="6.28515625" style="7" customWidth="1"/>
    <col min="1552" max="1553" width="14.85546875" style="7" customWidth="1"/>
    <col min="1554" max="1554" width="3.42578125" style="7" customWidth="1"/>
    <col min="1555" max="1555" width="15.42578125" style="7" customWidth="1"/>
    <col min="1556" max="1556" width="41.140625" style="7" customWidth="1"/>
    <col min="1557" max="1557" width="3.5703125" style="7" customWidth="1"/>
    <col min="1558" max="1558" width="15.42578125" style="7" customWidth="1"/>
    <col min="1559" max="1559" width="41.140625" style="7" customWidth="1"/>
    <col min="1560" max="1560" width="3.5703125" style="7" customWidth="1"/>
    <col min="1561" max="1561" width="15.42578125" style="7" customWidth="1"/>
    <col min="1562" max="1562" width="41.140625" style="7" customWidth="1"/>
    <col min="1563" max="1563" width="27.42578125" style="7" customWidth="1"/>
    <col min="1564" max="1564" width="20.5703125" style="7" customWidth="1"/>
    <col min="1565" max="1565" width="27.42578125" style="7" customWidth="1"/>
    <col min="1566" max="1566" width="59.5703125" style="7" customWidth="1"/>
    <col min="1567" max="1789" width="10.7109375" style="7"/>
    <col min="1790" max="1790" width="17.7109375" style="7" customWidth="1"/>
    <col min="1791" max="1791" width="60.7109375" style="7" customWidth="1"/>
    <col min="1792" max="1806" width="3.42578125" style="7" customWidth="1"/>
    <col min="1807" max="1807" width="6.28515625" style="7" customWidth="1"/>
    <col min="1808" max="1809" width="14.85546875" style="7" customWidth="1"/>
    <col min="1810" max="1810" width="3.42578125" style="7" customWidth="1"/>
    <col min="1811" max="1811" width="15.42578125" style="7" customWidth="1"/>
    <col min="1812" max="1812" width="41.140625" style="7" customWidth="1"/>
    <col min="1813" max="1813" width="3.5703125" style="7" customWidth="1"/>
    <col min="1814" max="1814" width="15.42578125" style="7" customWidth="1"/>
    <col min="1815" max="1815" width="41.140625" style="7" customWidth="1"/>
    <col min="1816" max="1816" width="3.5703125" style="7" customWidth="1"/>
    <col min="1817" max="1817" width="15.42578125" style="7" customWidth="1"/>
    <col min="1818" max="1818" width="41.140625" style="7" customWidth="1"/>
    <col min="1819" max="1819" width="27.42578125" style="7" customWidth="1"/>
    <col min="1820" max="1820" width="20.5703125" style="7" customWidth="1"/>
    <col min="1821" max="1821" width="27.42578125" style="7" customWidth="1"/>
    <col min="1822" max="1822" width="59.5703125" style="7" customWidth="1"/>
    <col min="1823" max="2045" width="10.7109375" style="7"/>
    <col min="2046" max="2046" width="17.7109375" style="7" customWidth="1"/>
    <col min="2047" max="2047" width="60.7109375" style="7" customWidth="1"/>
    <col min="2048" max="2062" width="3.42578125" style="7" customWidth="1"/>
    <col min="2063" max="2063" width="6.28515625" style="7" customWidth="1"/>
    <col min="2064" max="2065" width="14.85546875" style="7" customWidth="1"/>
    <col min="2066" max="2066" width="3.42578125" style="7" customWidth="1"/>
    <col min="2067" max="2067" width="15.42578125" style="7" customWidth="1"/>
    <col min="2068" max="2068" width="41.140625" style="7" customWidth="1"/>
    <col min="2069" max="2069" width="3.5703125" style="7" customWidth="1"/>
    <col min="2070" max="2070" width="15.42578125" style="7" customWidth="1"/>
    <col min="2071" max="2071" width="41.140625" style="7" customWidth="1"/>
    <col min="2072" max="2072" width="3.5703125" style="7" customWidth="1"/>
    <col min="2073" max="2073" width="15.42578125" style="7" customWidth="1"/>
    <col min="2074" max="2074" width="41.140625" style="7" customWidth="1"/>
    <col min="2075" max="2075" width="27.42578125" style="7" customWidth="1"/>
    <col min="2076" max="2076" width="20.5703125" style="7" customWidth="1"/>
    <col min="2077" max="2077" width="27.42578125" style="7" customWidth="1"/>
    <col min="2078" max="2078" width="59.5703125" style="7" customWidth="1"/>
    <col min="2079" max="2301" width="10.7109375" style="7"/>
    <col min="2302" max="2302" width="17.7109375" style="7" customWidth="1"/>
    <col min="2303" max="2303" width="60.7109375" style="7" customWidth="1"/>
    <col min="2304" max="2318" width="3.42578125" style="7" customWidth="1"/>
    <col min="2319" max="2319" width="6.28515625" style="7" customWidth="1"/>
    <col min="2320" max="2321" width="14.85546875" style="7" customWidth="1"/>
    <col min="2322" max="2322" width="3.42578125" style="7" customWidth="1"/>
    <col min="2323" max="2323" width="15.42578125" style="7" customWidth="1"/>
    <col min="2324" max="2324" width="41.140625" style="7" customWidth="1"/>
    <col min="2325" max="2325" width="3.5703125" style="7" customWidth="1"/>
    <col min="2326" max="2326" width="15.42578125" style="7" customWidth="1"/>
    <col min="2327" max="2327" width="41.140625" style="7" customWidth="1"/>
    <col min="2328" max="2328" width="3.5703125" style="7" customWidth="1"/>
    <col min="2329" max="2329" width="15.42578125" style="7" customWidth="1"/>
    <col min="2330" max="2330" width="41.140625" style="7" customWidth="1"/>
    <col min="2331" max="2331" width="27.42578125" style="7" customWidth="1"/>
    <col min="2332" max="2332" width="20.5703125" style="7" customWidth="1"/>
    <col min="2333" max="2333" width="27.42578125" style="7" customWidth="1"/>
    <col min="2334" max="2334" width="59.5703125" style="7" customWidth="1"/>
    <col min="2335" max="2557" width="10.7109375" style="7"/>
    <col min="2558" max="2558" width="17.7109375" style="7" customWidth="1"/>
    <col min="2559" max="2559" width="60.7109375" style="7" customWidth="1"/>
    <col min="2560" max="2574" width="3.42578125" style="7" customWidth="1"/>
    <col min="2575" max="2575" width="6.28515625" style="7" customWidth="1"/>
    <col min="2576" max="2577" width="14.85546875" style="7" customWidth="1"/>
    <col min="2578" max="2578" width="3.42578125" style="7" customWidth="1"/>
    <col min="2579" max="2579" width="15.42578125" style="7" customWidth="1"/>
    <col min="2580" max="2580" width="41.140625" style="7" customWidth="1"/>
    <col min="2581" max="2581" width="3.5703125" style="7" customWidth="1"/>
    <col min="2582" max="2582" width="15.42578125" style="7" customWidth="1"/>
    <col min="2583" max="2583" width="41.140625" style="7" customWidth="1"/>
    <col min="2584" max="2584" width="3.5703125" style="7" customWidth="1"/>
    <col min="2585" max="2585" width="15.42578125" style="7" customWidth="1"/>
    <col min="2586" max="2586" width="41.140625" style="7" customWidth="1"/>
    <col min="2587" max="2587" width="27.42578125" style="7" customWidth="1"/>
    <col min="2588" max="2588" width="20.5703125" style="7" customWidth="1"/>
    <col min="2589" max="2589" width="27.42578125" style="7" customWidth="1"/>
    <col min="2590" max="2590" width="59.5703125" style="7" customWidth="1"/>
    <col min="2591" max="2813" width="10.7109375" style="7"/>
    <col min="2814" max="2814" width="17.7109375" style="7" customWidth="1"/>
    <col min="2815" max="2815" width="60.7109375" style="7" customWidth="1"/>
    <col min="2816" max="2830" width="3.42578125" style="7" customWidth="1"/>
    <col min="2831" max="2831" width="6.28515625" style="7" customWidth="1"/>
    <col min="2832" max="2833" width="14.85546875" style="7" customWidth="1"/>
    <col min="2834" max="2834" width="3.42578125" style="7" customWidth="1"/>
    <col min="2835" max="2835" width="15.42578125" style="7" customWidth="1"/>
    <col min="2836" max="2836" width="41.140625" style="7" customWidth="1"/>
    <col min="2837" max="2837" width="3.5703125" style="7" customWidth="1"/>
    <col min="2838" max="2838" width="15.42578125" style="7" customWidth="1"/>
    <col min="2839" max="2839" width="41.140625" style="7" customWidth="1"/>
    <col min="2840" max="2840" width="3.5703125" style="7" customWidth="1"/>
    <col min="2841" max="2841" width="15.42578125" style="7" customWidth="1"/>
    <col min="2842" max="2842" width="41.140625" style="7" customWidth="1"/>
    <col min="2843" max="2843" width="27.42578125" style="7" customWidth="1"/>
    <col min="2844" max="2844" width="20.5703125" style="7" customWidth="1"/>
    <col min="2845" max="2845" width="27.42578125" style="7" customWidth="1"/>
    <col min="2846" max="2846" width="59.5703125" style="7" customWidth="1"/>
    <col min="2847" max="3069" width="10.7109375" style="7"/>
    <col min="3070" max="3070" width="17.7109375" style="7" customWidth="1"/>
    <col min="3071" max="3071" width="60.7109375" style="7" customWidth="1"/>
    <col min="3072" max="3086" width="3.42578125" style="7" customWidth="1"/>
    <col min="3087" max="3087" width="6.28515625" style="7" customWidth="1"/>
    <col min="3088" max="3089" width="14.85546875" style="7" customWidth="1"/>
    <col min="3090" max="3090" width="3.42578125" style="7" customWidth="1"/>
    <col min="3091" max="3091" width="15.42578125" style="7" customWidth="1"/>
    <col min="3092" max="3092" width="41.140625" style="7" customWidth="1"/>
    <col min="3093" max="3093" width="3.5703125" style="7" customWidth="1"/>
    <col min="3094" max="3094" width="15.42578125" style="7" customWidth="1"/>
    <col min="3095" max="3095" width="41.140625" style="7" customWidth="1"/>
    <col min="3096" max="3096" width="3.5703125" style="7" customWidth="1"/>
    <col min="3097" max="3097" width="15.42578125" style="7" customWidth="1"/>
    <col min="3098" max="3098" width="41.140625" style="7" customWidth="1"/>
    <col min="3099" max="3099" width="27.42578125" style="7" customWidth="1"/>
    <col min="3100" max="3100" width="20.5703125" style="7" customWidth="1"/>
    <col min="3101" max="3101" width="27.42578125" style="7" customWidth="1"/>
    <col min="3102" max="3102" width="59.5703125" style="7" customWidth="1"/>
    <col min="3103" max="3325" width="10.7109375" style="7"/>
    <col min="3326" max="3326" width="17.7109375" style="7" customWidth="1"/>
    <col min="3327" max="3327" width="60.7109375" style="7" customWidth="1"/>
    <col min="3328" max="3342" width="3.42578125" style="7" customWidth="1"/>
    <col min="3343" max="3343" width="6.28515625" style="7" customWidth="1"/>
    <col min="3344" max="3345" width="14.85546875" style="7" customWidth="1"/>
    <col min="3346" max="3346" width="3.42578125" style="7" customWidth="1"/>
    <col min="3347" max="3347" width="15.42578125" style="7" customWidth="1"/>
    <col min="3348" max="3348" width="41.140625" style="7" customWidth="1"/>
    <col min="3349" max="3349" width="3.5703125" style="7" customWidth="1"/>
    <col min="3350" max="3350" width="15.42578125" style="7" customWidth="1"/>
    <col min="3351" max="3351" width="41.140625" style="7" customWidth="1"/>
    <col min="3352" max="3352" width="3.5703125" style="7" customWidth="1"/>
    <col min="3353" max="3353" width="15.42578125" style="7" customWidth="1"/>
    <col min="3354" max="3354" width="41.140625" style="7" customWidth="1"/>
    <col min="3355" max="3355" width="27.42578125" style="7" customWidth="1"/>
    <col min="3356" max="3356" width="20.5703125" style="7" customWidth="1"/>
    <col min="3357" max="3357" width="27.42578125" style="7" customWidth="1"/>
    <col min="3358" max="3358" width="59.5703125" style="7" customWidth="1"/>
    <col min="3359" max="3581" width="10.7109375" style="7"/>
    <col min="3582" max="3582" width="17.7109375" style="7" customWidth="1"/>
    <col min="3583" max="3583" width="60.7109375" style="7" customWidth="1"/>
    <col min="3584" max="3598" width="3.42578125" style="7" customWidth="1"/>
    <col min="3599" max="3599" width="6.28515625" style="7" customWidth="1"/>
    <col min="3600" max="3601" width="14.85546875" style="7" customWidth="1"/>
    <col min="3602" max="3602" width="3.42578125" style="7" customWidth="1"/>
    <col min="3603" max="3603" width="15.42578125" style="7" customWidth="1"/>
    <col min="3604" max="3604" width="41.140625" style="7" customWidth="1"/>
    <col min="3605" max="3605" width="3.5703125" style="7" customWidth="1"/>
    <col min="3606" max="3606" width="15.42578125" style="7" customWidth="1"/>
    <col min="3607" max="3607" width="41.140625" style="7" customWidth="1"/>
    <col min="3608" max="3608" width="3.5703125" style="7" customWidth="1"/>
    <col min="3609" max="3609" width="15.42578125" style="7" customWidth="1"/>
    <col min="3610" max="3610" width="41.140625" style="7" customWidth="1"/>
    <col min="3611" max="3611" width="27.42578125" style="7" customWidth="1"/>
    <col min="3612" max="3612" width="20.5703125" style="7" customWidth="1"/>
    <col min="3613" max="3613" width="27.42578125" style="7" customWidth="1"/>
    <col min="3614" max="3614" width="59.5703125" style="7" customWidth="1"/>
    <col min="3615" max="3837" width="10.7109375" style="7"/>
    <col min="3838" max="3838" width="17.7109375" style="7" customWidth="1"/>
    <col min="3839" max="3839" width="60.7109375" style="7" customWidth="1"/>
    <col min="3840" max="3854" width="3.42578125" style="7" customWidth="1"/>
    <col min="3855" max="3855" width="6.28515625" style="7" customWidth="1"/>
    <col min="3856" max="3857" width="14.85546875" style="7" customWidth="1"/>
    <col min="3858" max="3858" width="3.42578125" style="7" customWidth="1"/>
    <col min="3859" max="3859" width="15.42578125" style="7" customWidth="1"/>
    <col min="3860" max="3860" width="41.140625" style="7" customWidth="1"/>
    <col min="3861" max="3861" width="3.5703125" style="7" customWidth="1"/>
    <col min="3862" max="3862" width="15.42578125" style="7" customWidth="1"/>
    <col min="3863" max="3863" width="41.140625" style="7" customWidth="1"/>
    <col min="3864" max="3864" width="3.5703125" style="7" customWidth="1"/>
    <col min="3865" max="3865" width="15.42578125" style="7" customWidth="1"/>
    <col min="3866" max="3866" width="41.140625" style="7" customWidth="1"/>
    <col min="3867" max="3867" width="27.42578125" style="7" customWidth="1"/>
    <col min="3868" max="3868" width="20.5703125" style="7" customWidth="1"/>
    <col min="3869" max="3869" width="27.42578125" style="7" customWidth="1"/>
    <col min="3870" max="3870" width="59.5703125" style="7" customWidth="1"/>
    <col min="3871" max="4093" width="10.7109375" style="7"/>
    <col min="4094" max="4094" width="17.7109375" style="7" customWidth="1"/>
    <col min="4095" max="4095" width="60.7109375" style="7" customWidth="1"/>
    <col min="4096" max="4110" width="3.42578125" style="7" customWidth="1"/>
    <col min="4111" max="4111" width="6.28515625" style="7" customWidth="1"/>
    <col min="4112" max="4113" width="14.85546875" style="7" customWidth="1"/>
    <col min="4114" max="4114" width="3.42578125" style="7" customWidth="1"/>
    <col min="4115" max="4115" width="15.42578125" style="7" customWidth="1"/>
    <col min="4116" max="4116" width="41.140625" style="7" customWidth="1"/>
    <col min="4117" max="4117" width="3.5703125" style="7" customWidth="1"/>
    <col min="4118" max="4118" width="15.42578125" style="7" customWidth="1"/>
    <col min="4119" max="4119" width="41.140625" style="7" customWidth="1"/>
    <col min="4120" max="4120" width="3.5703125" style="7" customWidth="1"/>
    <col min="4121" max="4121" width="15.42578125" style="7" customWidth="1"/>
    <col min="4122" max="4122" width="41.140625" style="7" customWidth="1"/>
    <col min="4123" max="4123" width="27.42578125" style="7" customWidth="1"/>
    <col min="4124" max="4124" width="20.5703125" style="7" customWidth="1"/>
    <col min="4125" max="4125" width="27.42578125" style="7" customWidth="1"/>
    <col min="4126" max="4126" width="59.5703125" style="7" customWidth="1"/>
    <col min="4127" max="4349" width="10.7109375" style="7"/>
    <col min="4350" max="4350" width="17.7109375" style="7" customWidth="1"/>
    <col min="4351" max="4351" width="60.7109375" style="7" customWidth="1"/>
    <col min="4352" max="4366" width="3.42578125" style="7" customWidth="1"/>
    <col min="4367" max="4367" width="6.28515625" style="7" customWidth="1"/>
    <col min="4368" max="4369" width="14.85546875" style="7" customWidth="1"/>
    <col min="4370" max="4370" width="3.42578125" style="7" customWidth="1"/>
    <col min="4371" max="4371" width="15.42578125" style="7" customWidth="1"/>
    <col min="4372" max="4372" width="41.140625" style="7" customWidth="1"/>
    <col min="4373" max="4373" width="3.5703125" style="7" customWidth="1"/>
    <col min="4374" max="4374" width="15.42578125" style="7" customWidth="1"/>
    <col min="4375" max="4375" width="41.140625" style="7" customWidth="1"/>
    <col min="4376" max="4376" width="3.5703125" style="7" customWidth="1"/>
    <col min="4377" max="4377" width="15.42578125" style="7" customWidth="1"/>
    <col min="4378" max="4378" width="41.140625" style="7" customWidth="1"/>
    <col min="4379" max="4379" width="27.42578125" style="7" customWidth="1"/>
    <col min="4380" max="4380" width="20.5703125" style="7" customWidth="1"/>
    <col min="4381" max="4381" width="27.42578125" style="7" customWidth="1"/>
    <col min="4382" max="4382" width="59.5703125" style="7" customWidth="1"/>
    <col min="4383" max="4605" width="10.7109375" style="7"/>
    <col min="4606" max="4606" width="17.7109375" style="7" customWidth="1"/>
    <col min="4607" max="4607" width="60.7109375" style="7" customWidth="1"/>
    <col min="4608" max="4622" width="3.42578125" style="7" customWidth="1"/>
    <col min="4623" max="4623" width="6.28515625" style="7" customWidth="1"/>
    <col min="4624" max="4625" width="14.85546875" style="7" customWidth="1"/>
    <col min="4626" max="4626" width="3.42578125" style="7" customWidth="1"/>
    <col min="4627" max="4627" width="15.42578125" style="7" customWidth="1"/>
    <col min="4628" max="4628" width="41.140625" style="7" customWidth="1"/>
    <col min="4629" max="4629" width="3.5703125" style="7" customWidth="1"/>
    <col min="4630" max="4630" width="15.42578125" style="7" customWidth="1"/>
    <col min="4631" max="4631" width="41.140625" style="7" customWidth="1"/>
    <col min="4632" max="4632" width="3.5703125" style="7" customWidth="1"/>
    <col min="4633" max="4633" width="15.42578125" style="7" customWidth="1"/>
    <col min="4634" max="4634" width="41.140625" style="7" customWidth="1"/>
    <col min="4635" max="4635" width="27.42578125" style="7" customWidth="1"/>
    <col min="4636" max="4636" width="20.5703125" style="7" customWidth="1"/>
    <col min="4637" max="4637" width="27.42578125" style="7" customWidth="1"/>
    <col min="4638" max="4638" width="59.5703125" style="7" customWidth="1"/>
    <col min="4639" max="4861" width="10.7109375" style="7"/>
    <col min="4862" max="4862" width="17.7109375" style="7" customWidth="1"/>
    <col min="4863" max="4863" width="60.7109375" style="7" customWidth="1"/>
    <col min="4864" max="4878" width="3.42578125" style="7" customWidth="1"/>
    <col min="4879" max="4879" width="6.28515625" style="7" customWidth="1"/>
    <col min="4880" max="4881" width="14.85546875" style="7" customWidth="1"/>
    <col min="4882" max="4882" width="3.42578125" style="7" customWidth="1"/>
    <col min="4883" max="4883" width="15.42578125" style="7" customWidth="1"/>
    <col min="4884" max="4884" width="41.140625" style="7" customWidth="1"/>
    <col min="4885" max="4885" width="3.5703125" style="7" customWidth="1"/>
    <col min="4886" max="4886" width="15.42578125" style="7" customWidth="1"/>
    <col min="4887" max="4887" width="41.140625" style="7" customWidth="1"/>
    <col min="4888" max="4888" width="3.5703125" style="7" customWidth="1"/>
    <col min="4889" max="4889" width="15.42578125" style="7" customWidth="1"/>
    <col min="4890" max="4890" width="41.140625" style="7" customWidth="1"/>
    <col min="4891" max="4891" width="27.42578125" style="7" customWidth="1"/>
    <col min="4892" max="4892" width="20.5703125" style="7" customWidth="1"/>
    <col min="4893" max="4893" width="27.42578125" style="7" customWidth="1"/>
    <col min="4894" max="4894" width="59.5703125" style="7" customWidth="1"/>
    <col min="4895" max="5117" width="10.7109375" style="7"/>
    <col min="5118" max="5118" width="17.7109375" style="7" customWidth="1"/>
    <col min="5119" max="5119" width="60.7109375" style="7" customWidth="1"/>
    <col min="5120" max="5134" width="3.42578125" style="7" customWidth="1"/>
    <col min="5135" max="5135" width="6.28515625" style="7" customWidth="1"/>
    <col min="5136" max="5137" width="14.85546875" style="7" customWidth="1"/>
    <col min="5138" max="5138" width="3.42578125" style="7" customWidth="1"/>
    <col min="5139" max="5139" width="15.42578125" style="7" customWidth="1"/>
    <col min="5140" max="5140" width="41.140625" style="7" customWidth="1"/>
    <col min="5141" max="5141" width="3.5703125" style="7" customWidth="1"/>
    <col min="5142" max="5142" width="15.42578125" style="7" customWidth="1"/>
    <col min="5143" max="5143" width="41.140625" style="7" customWidth="1"/>
    <col min="5144" max="5144" width="3.5703125" style="7" customWidth="1"/>
    <col min="5145" max="5145" width="15.42578125" style="7" customWidth="1"/>
    <col min="5146" max="5146" width="41.140625" style="7" customWidth="1"/>
    <col min="5147" max="5147" width="27.42578125" style="7" customWidth="1"/>
    <col min="5148" max="5148" width="20.5703125" style="7" customWidth="1"/>
    <col min="5149" max="5149" width="27.42578125" style="7" customWidth="1"/>
    <col min="5150" max="5150" width="59.5703125" style="7" customWidth="1"/>
    <col min="5151" max="5373" width="10.7109375" style="7"/>
    <col min="5374" max="5374" width="17.7109375" style="7" customWidth="1"/>
    <col min="5375" max="5375" width="60.7109375" style="7" customWidth="1"/>
    <col min="5376" max="5390" width="3.42578125" style="7" customWidth="1"/>
    <col min="5391" max="5391" width="6.28515625" style="7" customWidth="1"/>
    <col min="5392" max="5393" width="14.85546875" style="7" customWidth="1"/>
    <col min="5394" max="5394" width="3.42578125" style="7" customWidth="1"/>
    <col min="5395" max="5395" width="15.42578125" style="7" customWidth="1"/>
    <col min="5396" max="5396" width="41.140625" style="7" customWidth="1"/>
    <col min="5397" max="5397" width="3.5703125" style="7" customWidth="1"/>
    <col min="5398" max="5398" width="15.42578125" style="7" customWidth="1"/>
    <col min="5399" max="5399" width="41.140625" style="7" customWidth="1"/>
    <col min="5400" max="5400" width="3.5703125" style="7" customWidth="1"/>
    <col min="5401" max="5401" width="15.42578125" style="7" customWidth="1"/>
    <col min="5402" max="5402" width="41.140625" style="7" customWidth="1"/>
    <col min="5403" max="5403" width="27.42578125" style="7" customWidth="1"/>
    <col min="5404" max="5404" width="20.5703125" style="7" customWidth="1"/>
    <col min="5405" max="5405" width="27.42578125" style="7" customWidth="1"/>
    <col min="5406" max="5406" width="59.5703125" style="7" customWidth="1"/>
    <col min="5407" max="5629" width="10.7109375" style="7"/>
    <col min="5630" max="5630" width="17.7109375" style="7" customWidth="1"/>
    <col min="5631" max="5631" width="60.7109375" style="7" customWidth="1"/>
    <col min="5632" max="5646" width="3.42578125" style="7" customWidth="1"/>
    <col min="5647" max="5647" width="6.28515625" style="7" customWidth="1"/>
    <col min="5648" max="5649" width="14.85546875" style="7" customWidth="1"/>
    <col min="5650" max="5650" width="3.42578125" style="7" customWidth="1"/>
    <col min="5651" max="5651" width="15.42578125" style="7" customWidth="1"/>
    <col min="5652" max="5652" width="41.140625" style="7" customWidth="1"/>
    <col min="5653" max="5653" width="3.5703125" style="7" customWidth="1"/>
    <col min="5654" max="5654" width="15.42578125" style="7" customWidth="1"/>
    <col min="5655" max="5655" width="41.140625" style="7" customWidth="1"/>
    <col min="5656" max="5656" width="3.5703125" style="7" customWidth="1"/>
    <col min="5657" max="5657" width="15.42578125" style="7" customWidth="1"/>
    <col min="5658" max="5658" width="41.140625" style="7" customWidth="1"/>
    <col min="5659" max="5659" width="27.42578125" style="7" customWidth="1"/>
    <col min="5660" max="5660" width="20.5703125" style="7" customWidth="1"/>
    <col min="5661" max="5661" width="27.42578125" style="7" customWidth="1"/>
    <col min="5662" max="5662" width="59.5703125" style="7" customWidth="1"/>
    <col min="5663" max="5885" width="10.7109375" style="7"/>
    <col min="5886" max="5886" width="17.7109375" style="7" customWidth="1"/>
    <col min="5887" max="5887" width="60.7109375" style="7" customWidth="1"/>
    <col min="5888" max="5902" width="3.42578125" style="7" customWidth="1"/>
    <col min="5903" max="5903" width="6.28515625" style="7" customWidth="1"/>
    <col min="5904" max="5905" width="14.85546875" style="7" customWidth="1"/>
    <col min="5906" max="5906" width="3.42578125" style="7" customWidth="1"/>
    <col min="5907" max="5907" width="15.42578125" style="7" customWidth="1"/>
    <col min="5908" max="5908" width="41.140625" style="7" customWidth="1"/>
    <col min="5909" max="5909" width="3.5703125" style="7" customWidth="1"/>
    <col min="5910" max="5910" width="15.42578125" style="7" customWidth="1"/>
    <col min="5911" max="5911" width="41.140625" style="7" customWidth="1"/>
    <col min="5912" max="5912" width="3.5703125" style="7" customWidth="1"/>
    <col min="5913" max="5913" width="15.42578125" style="7" customWidth="1"/>
    <col min="5914" max="5914" width="41.140625" style="7" customWidth="1"/>
    <col min="5915" max="5915" width="27.42578125" style="7" customWidth="1"/>
    <col min="5916" max="5916" width="20.5703125" style="7" customWidth="1"/>
    <col min="5917" max="5917" width="27.42578125" style="7" customWidth="1"/>
    <col min="5918" max="5918" width="59.5703125" style="7" customWidth="1"/>
    <col min="5919" max="6141" width="10.7109375" style="7"/>
    <col min="6142" max="6142" width="17.7109375" style="7" customWidth="1"/>
    <col min="6143" max="6143" width="60.7109375" style="7" customWidth="1"/>
    <col min="6144" max="6158" width="3.42578125" style="7" customWidth="1"/>
    <col min="6159" max="6159" width="6.28515625" style="7" customWidth="1"/>
    <col min="6160" max="6161" width="14.85546875" style="7" customWidth="1"/>
    <col min="6162" max="6162" width="3.42578125" style="7" customWidth="1"/>
    <col min="6163" max="6163" width="15.42578125" style="7" customWidth="1"/>
    <col min="6164" max="6164" width="41.140625" style="7" customWidth="1"/>
    <col min="6165" max="6165" width="3.5703125" style="7" customWidth="1"/>
    <col min="6166" max="6166" width="15.42578125" style="7" customWidth="1"/>
    <col min="6167" max="6167" width="41.140625" style="7" customWidth="1"/>
    <col min="6168" max="6168" width="3.5703125" style="7" customWidth="1"/>
    <col min="6169" max="6169" width="15.42578125" style="7" customWidth="1"/>
    <col min="6170" max="6170" width="41.140625" style="7" customWidth="1"/>
    <col min="6171" max="6171" width="27.42578125" style="7" customWidth="1"/>
    <col min="6172" max="6172" width="20.5703125" style="7" customWidth="1"/>
    <col min="6173" max="6173" width="27.42578125" style="7" customWidth="1"/>
    <col min="6174" max="6174" width="59.5703125" style="7" customWidth="1"/>
    <col min="6175" max="6397" width="10.7109375" style="7"/>
    <col min="6398" max="6398" width="17.7109375" style="7" customWidth="1"/>
    <col min="6399" max="6399" width="60.7109375" style="7" customWidth="1"/>
    <col min="6400" max="6414" width="3.42578125" style="7" customWidth="1"/>
    <col min="6415" max="6415" width="6.28515625" style="7" customWidth="1"/>
    <col min="6416" max="6417" width="14.85546875" style="7" customWidth="1"/>
    <col min="6418" max="6418" width="3.42578125" style="7" customWidth="1"/>
    <col min="6419" max="6419" width="15.42578125" style="7" customWidth="1"/>
    <col min="6420" max="6420" width="41.140625" style="7" customWidth="1"/>
    <col min="6421" max="6421" width="3.5703125" style="7" customWidth="1"/>
    <col min="6422" max="6422" width="15.42578125" style="7" customWidth="1"/>
    <col min="6423" max="6423" width="41.140625" style="7" customWidth="1"/>
    <col min="6424" max="6424" width="3.5703125" style="7" customWidth="1"/>
    <col min="6425" max="6425" width="15.42578125" style="7" customWidth="1"/>
    <col min="6426" max="6426" width="41.140625" style="7" customWidth="1"/>
    <col min="6427" max="6427" width="27.42578125" style="7" customWidth="1"/>
    <col min="6428" max="6428" width="20.5703125" style="7" customWidth="1"/>
    <col min="6429" max="6429" width="27.42578125" style="7" customWidth="1"/>
    <col min="6430" max="6430" width="59.5703125" style="7" customWidth="1"/>
    <col min="6431" max="6653" width="10.7109375" style="7"/>
    <col min="6654" max="6654" width="17.7109375" style="7" customWidth="1"/>
    <col min="6655" max="6655" width="60.7109375" style="7" customWidth="1"/>
    <col min="6656" max="6670" width="3.42578125" style="7" customWidth="1"/>
    <col min="6671" max="6671" width="6.28515625" style="7" customWidth="1"/>
    <col min="6672" max="6673" width="14.85546875" style="7" customWidth="1"/>
    <col min="6674" max="6674" width="3.42578125" style="7" customWidth="1"/>
    <col min="6675" max="6675" width="15.42578125" style="7" customWidth="1"/>
    <col min="6676" max="6676" width="41.140625" style="7" customWidth="1"/>
    <col min="6677" max="6677" width="3.5703125" style="7" customWidth="1"/>
    <col min="6678" max="6678" width="15.42578125" style="7" customWidth="1"/>
    <col min="6679" max="6679" width="41.140625" style="7" customWidth="1"/>
    <col min="6680" max="6680" width="3.5703125" style="7" customWidth="1"/>
    <col min="6681" max="6681" width="15.42578125" style="7" customWidth="1"/>
    <col min="6682" max="6682" width="41.140625" style="7" customWidth="1"/>
    <col min="6683" max="6683" width="27.42578125" style="7" customWidth="1"/>
    <col min="6684" max="6684" width="20.5703125" style="7" customWidth="1"/>
    <col min="6685" max="6685" width="27.42578125" style="7" customWidth="1"/>
    <col min="6686" max="6686" width="59.5703125" style="7" customWidth="1"/>
    <col min="6687" max="6909" width="10.7109375" style="7"/>
    <col min="6910" max="6910" width="17.7109375" style="7" customWidth="1"/>
    <col min="6911" max="6911" width="60.7109375" style="7" customWidth="1"/>
    <col min="6912" max="6926" width="3.42578125" style="7" customWidth="1"/>
    <col min="6927" max="6927" width="6.28515625" style="7" customWidth="1"/>
    <col min="6928" max="6929" width="14.85546875" style="7" customWidth="1"/>
    <col min="6930" max="6930" width="3.42578125" style="7" customWidth="1"/>
    <col min="6931" max="6931" width="15.42578125" style="7" customWidth="1"/>
    <col min="6932" max="6932" width="41.140625" style="7" customWidth="1"/>
    <col min="6933" max="6933" width="3.5703125" style="7" customWidth="1"/>
    <col min="6934" max="6934" width="15.42578125" style="7" customWidth="1"/>
    <col min="6935" max="6935" width="41.140625" style="7" customWidth="1"/>
    <col min="6936" max="6936" width="3.5703125" style="7" customWidth="1"/>
    <col min="6937" max="6937" width="15.42578125" style="7" customWidth="1"/>
    <col min="6938" max="6938" width="41.140625" style="7" customWidth="1"/>
    <col min="6939" max="6939" width="27.42578125" style="7" customWidth="1"/>
    <col min="6940" max="6940" width="20.5703125" style="7" customWidth="1"/>
    <col min="6941" max="6941" width="27.42578125" style="7" customWidth="1"/>
    <col min="6942" max="6942" width="59.5703125" style="7" customWidth="1"/>
    <col min="6943" max="7165" width="10.7109375" style="7"/>
    <col min="7166" max="7166" width="17.7109375" style="7" customWidth="1"/>
    <col min="7167" max="7167" width="60.7109375" style="7" customWidth="1"/>
    <col min="7168" max="7182" width="3.42578125" style="7" customWidth="1"/>
    <col min="7183" max="7183" width="6.28515625" style="7" customWidth="1"/>
    <col min="7184" max="7185" width="14.85546875" style="7" customWidth="1"/>
    <col min="7186" max="7186" width="3.42578125" style="7" customWidth="1"/>
    <col min="7187" max="7187" width="15.42578125" style="7" customWidth="1"/>
    <col min="7188" max="7188" width="41.140625" style="7" customWidth="1"/>
    <col min="7189" max="7189" width="3.5703125" style="7" customWidth="1"/>
    <col min="7190" max="7190" width="15.42578125" style="7" customWidth="1"/>
    <col min="7191" max="7191" width="41.140625" style="7" customWidth="1"/>
    <col min="7192" max="7192" width="3.5703125" style="7" customWidth="1"/>
    <col min="7193" max="7193" width="15.42578125" style="7" customWidth="1"/>
    <col min="7194" max="7194" width="41.140625" style="7" customWidth="1"/>
    <col min="7195" max="7195" width="27.42578125" style="7" customWidth="1"/>
    <col min="7196" max="7196" width="20.5703125" style="7" customWidth="1"/>
    <col min="7197" max="7197" width="27.42578125" style="7" customWidth="1"/>
    <col min="7198" max="7198" width="59.5703125" style="7" customWidth="1"/>
    <col min="7199" max="7421" width="10.7109375" style="7"/>
    <col min="7422" max="7422" width="17.7109375" style="7" customWidth="1"/>
    <col min="7423" max="7423" width="60.7109375" style="7" customWidth="1"/>
    <col min="7424" max="7438" width="3.42578125" style="7" customWidth="1"/>
    <col min="7439" max="7439" width="6.28515625" style="7" customWidth="1"/>
    <col min="7440" max="7441" width="14.85546875" style="7" customWidth="1"/>
    <col min="7442" max="7442" width="3.42578125" style="7" customWidth="1"/>
    <col min="7443" max="7443" width="15.42578125" style="7" customWidth="1"/>
    <col min="7444" max="7444" width="41.140625" style="7" customWidth="1"/>
    <col min="7445" max="7445" width="3.5703125" style="7" customWidth="1"/>
    <col min="7446" max="7446" width="15.42578125" style="7" customWidth="1"/>
    <col min="7447" max="7447" width="41.140625" style="7" customWidth="1"/>
    <col min="7448" max="7448" width="3.5703125" style="7" customWidth="1"/>
    <col min="7449" max="7449" width="15.42578125" style="7" customWidth="1"/>
    <col min="7450" max="7450" width="41.140625" style="7" customWidth="1"/>
    <col min="7451" max="7451" width="27.42578125" style="7" customWidth="1"/>
    <col min="7452" max="7452" width="20.5703125" style="7" customWidth="1"/>
    <col min="7453" max="7453" width="27.42578125" style="7" customWidth="1"/>
    <col min="7454" max="7454" width="59.5703125" style="7" customWidth="1"/>
    <col min="7455" max="7677" width="10.7109375" style="7"/>
    <col min="7678" max="7678" width="17.7109375" style="7" customWidth="1"/>
    <col min="7679" max="7679" width="60.7109375" style="7" customWidth="1"/>
    <col min="7680" max="7694" width="3.42578125" style="7" customWidth="1"/>
    <col min="7695" max="7695" width="6.28515625" style="7" customWidth="1"/>
    <col min="7696" max="7697" width="14.85546875" style="7" customWidth="1"/>
    <col min="7698" max="7698" width="3.42578125" style="7" customWidth="1"/>
    <col min="7699" max="7699" width="15.42578125" style="7" customWidth="1"/>
    <col min="7700" max="7700" width="41.140625" style="7" customWidth="1"/>
    <col min="7701" max="7701" width="3.5703125" style="7" customWidth="1"/>
    <col min="7702" max="7702" width="15.42578125" style="7" customWidth="1"/>
    <col min="7703" max="7703" width="41.140625" style="7" customWidth="1"/>
    <col min="7704" max="7704" width="3.5703125" style="7" customWidth="1"/>
    <col min="7705" max="7705" width="15.42578125" style="7" customWidth="1"/>
    <col min="7706" max="7706" width="41.140625" style="7" customWidth="1"/>
    <col min="7707" max="7707" width="27.42578125" style="7" customWidth="1"/>
    <col min="7708" max="7708" width="20.5703125" style="7" customWidth="1"/>
    <col min="7709" max="7709" width="27.42578125" style="7" customWidth="1"/>
    <col min="7710" max="7710" width="59.5703125" style="7" customWidth="1"/>
    <col min="7711" max="7933" width="10.7109375" style="7"/>
    <col min="7934" max="7934" width="17.7109375" style="7" customWidth="1"/>
    <col min="7935" max="7935" width="60.7109375" style="7" customWidth="1"/>
    <col min="7936" max="7950" width="3.42578125" style="7" customWidth="1"/>
    <col min="7951" max="7951" width="6.28515625" style="7" customWidth="1"/>
    <col min="7952" max="7953" width="14.85546875" style="7" customWidth="1"/>
    <col min="7954" max="7954" width="3.42578125" style="7" customWidth="1"/>
    <col min="7955" max="7955" width="15.42578125" style="7" customWidth="1"/>
    <col min="7956" max="7956" width="41.140625" style="7" customWidth="1"/>
    <col min="7957" max="7957" width="3.5703125" style="7" customWidth="1"/>
    <col min="7958" max="7958" width="15.42578125" style="7" customWidth="1"/>
    <col min="7959" max="7959" width="41.140625" style="7" customWidth="1"/>
    <col min="7960" max="7960" width="3.5703125" style="7" customWidth="1"/>
    <col min="7961" max="7961" width="15.42578125" style="7" customWidth="1"/>
    <col min="7962" max="7962" width="41.140625" style="7" customWidth="1"/>
    <col min="7963" max="7963" width="27.42578125" style="7" customWidth="1"/>
    <col min="7964" max="7964" width="20.5703125" style="7" customWidth="1"/>
    <col min="7965" max="7965" width="27.42578125" style="7" customWidth="1"/>
    <col min="7966" max="7966" width="59.5703125" style="7" customWidth="1"/>
    <col min="7967" max="8189" width="10.7109375" style="7"/>
    <col min="8190" max="8190" width="17.7109375" style="7" customWidth="1"/>
    <col min="8191" max="8191" width="60.7109375" style="7" customWidth="1"/>
    <col min="8192" max="8206" width="3.42578125" style="7" customWidth="1"/>
    <col min="8207" max="8207" width="6.28515625" style="7" customWidth="1"/>
    <col min="8208" max="8209" width="14.85546875" style="7" customWidth="1"/>
    <col min="8210" max="8210" width="3.42578125" style="7" customWidth="1"/>
    <col min="8211" max="8211" width="15.42578125" style="7" customWidth="1"/>
    <col min="8212" max="8212" width="41.140625" style="7" customWidth="1"/>
    <col min="8213" max="8213" width="3.5703125" style="7" customWidth="1"/>
    <col min="8214" max="8214" width="15.42578125" style="7" customWidth="1"/>
    <col min="8215" max="8215" width="41.140625" style="7" customWidth="1"/>
    <col min="8216" max="8216" width="3.5703125" style="7" customWidth="1"/>
    <col min="8217" max="8217" width="15.42578125" style="7" customWidth="1"/>
    <col min="8218" max="8218" width="41.140625" style="7" customWidth="1"/>
    <col min="8219" max="8219" width="27.42578125" style="7" customWidth="1"/>
    <col min="8220" max="8220" width="20.5703125" style="7" customWidth="1"/>
    <col min="8221" max="8221" width="27.42578125" style="7" customWidth="1"/>
    <col min="8222" max="8222" width="59.5703125" style="7" customWidth="1"/>
    <col min="8223" max="8445" width="10.7109375" style="7"/>
    <col min="8446" max="8446" width="17.7109375" style="7" customWidth="1"/>
    <col min="8447" max="8447" width="60.7109375" style="7" customWidth="1"/>
    <col min="8448" max="8462" width="3.42578125" style="7" customWidth="1"/>
    <col min="8463" max="8463" width="6.28515625" style="7" customWidth="1"/>
    <col min="8464" max="8465" width="14.85546875" style="7" customWidth="1"/>
    <col min="8466" max="8466" width="3.42578125" style="7" customWidth="1"/>
    <col min="8467" max="8467" width="15.42578125" style="7" customWidth="1"/>
    <col min="8468" max="8468" width="41.140625" style="7" customWidth="1"/>
    <col min="8469" max="8469" width="3.5703125" style="7" customWidth="1"/>
    <col min="8470" max="8470" width="15.42578125" style="7" customWidth="1"/>
    <col min="8471" max="8471" width="41.140625" style="7" customWidth="1"/>
    <col min="8472" max="8472" width="3.5703125" style="7" customWidth="1"/>
    <col min="8473" max="8473" width="15.42578125" style="7" customWidth="1"/>
    <col min="8474" max="8474" width="41.140625" style="7" customWidth="1"/>
    <col min="8475" max="8475" width="27.42578125" style="7" customWidth="1"/>
    <col min="8476" max="8476" width="20.5703125" style="7" customWidth="1"/>
    <col min="8477" max="8477" width="27.42578125" style="7" customWidth="1"/>
    <col min="8478" max="8478" width="59.5703125" style="7" customWidth="1"/>
    <col min="8479" max="8701" width="10.7109375" style="7"/>
    <col min="8702" max="8702" width="17.7109375" style="7" customWidth="1"/>
    <col min="8703" max="8703" width="60.7109375" style="7" customWidth="1"/>
    <col min="8704" max="8718" width="3.42578125" style="7" customWidth="1"/>
    <col min="8719" max="8719" width="6.28515625" style="7" customWidth="1"/>
    <col min="8720" max="8721" width="14.85546875" style="7" customWidth="1"/>
    <col min="8722" max="8722" width="3.42578125" style="7" customWidth="1"/>
    <col min="8723" max="8723" width="15.42578125" style="7" customWidth="1"/>
    <col min="8724" max="8724" width="41.140625" style="7" customWidth="1"/>
    <col min="8725" max="8725" width="3.5703125" style="7" customWidth="1"/>
    <col min="8726" max="8726" width="15.42578125" style="7" customWidth="1"/>
    <col min="8727" max="8727" width="41.140625" style="7" customWidth="1"/>
    <col min="8728" max="8728" width="3.5703125" style="7" customWidth="1"/>
    <col min="8729" max="8729" width="15.42578125" style="7" customWidth="1"/>
    <col min="8730" max="8730" width="41.140625" style="7" customWidth="1"/>
    <col min="8731" max="8731" width="27.42578125" style="7" customWidth="1"/>
    <col min="8732" max="8732" width="20.5703125" style="7" customWidth="1"/>
    <col min="8733" max="8733" width="27.42578125" style="7" customWidth="1"/>
    <col min="8734" max="8734" width="59.5703125" style="7" customWidth="1"/>
    <col min="8735" max="8957" width="10.7109375" style="7"/>
    <col min="8958" max="8958" width="17.7109375" style="7" customWidth="1"/>
    <col min="8959" max="8959" width="60.7109375" style="7" customWidth="1"/>
    <col min="8960" max="8974" width="3.42578125" style="7" customWidth="1"/>
    <col min="8975" max="8975" width="6.28515625" style="7" customWidth="1"/>
    <col min="8976" max="8977" width="14.85546875" style="7" customWidth="1"/>
    <col min="8978" max="8978" width="3.42578125" style="7" customWidth="1"/>
    <col min="8979" max="8979" width="15.42578125" style="7" customWidth="1"/>
    <col min="8980" max="8980" width="41.140625" style="7" customWidth="1"/>
    <col min="8981" max="8981" width="3.5703125" style="7" customWidth="1"/>
    <col min="8982" max="8982" width="15.42578125" style="7" customWidth="1"/>
    <col min="8983" max="8983" width="41.140625" style="7" customWidth="1"/>
    <col min="8984" max="8984" width="3.5703125" style="7" customWidth="1"/>
    <col min="8985" max="8985" width="15.42578125" style="7" customWidth="1"/>
    <col min="8986" max="8986" width="41.140625" style="7" customWidth="1"/>
    <col min="8987" max="8987" width="27.42578125" style="7" customWidth="1"/>
    <col min="8988" max="8988" width="20.5703125" style="7" customWidth="1"/>
    <col min="8989" max="8989" width="27.42578125" style="7" customWidth="1"/>
    <col min="8990" max="8990" width="59.5703125" style="7" customWidth="1"/>
    <col min="8991" max="9213" width="10.7109375" style="7"/>
    <col min="9214" max="9214" width="17.7109375" style="7" customWidth="1"/>
    <col min="9215" max="9215" width="60.7109375" style="7" customWidth="1"/>
    <col min="9216" max="9230" width="3.42578125" style="7" customWidth="1"/>
    <col min="9231" max="9231" width="6.28515625" style="7" customWidth="1"/>
    <col min="9232" max="9233" width="14.85546875" style="7" customWidth="1"/>
    <col min="9234" max="9234" width="3.42578125" style="7" customWidth="1"/>
    <col min="9235" max="9235" width="15.42578125" style="7" customWidth="1"/>
    <col min="9236" max="9236" width="41.140625" style="7" customWidth="1"/>
    <col min="9237" max="9237" width="3.5703125" style="7" customWidth="1"/>
    <col min="9238" max="9238" width="15.42578125" style="7" customWidth="1"/>
    <col min="9239" max="9239" width="41.140625" style="7" customWidth="1"/>
    <col min="9240" max="9240" width="3.5703125" style="7" customWidth="1"/>
    <col min="9241" max="9241" width="15.42578125" style="7" customWidth="1"/>
    <col min="9242" max="9242" width="41.140625" style="7" customWidth="1"/>
    <col min="9243" max="9243" width="27.42578125" style="7" customWidth="1"/>
    <col min="9244" max="9244" width="20.5703125" style="7" customWidth="1"/>
    <col min="9245" max="9245" width="27.42578125" style="7" customWidth="1"/>
    <col min="9246" max="9246" width="59.5703125" style="7" customWidth="1"/>
    <col min="9247" max="9469" width="10.7109375" style="7"/>
    <col min="9470" max="9470" width="17.7109375" style="7" customWidth="1"/>
    <col min="9471" max="9471" width="60.7109375" style="7" customWidth="1"/>
    <col min="9472" max="9486" width="3.42578125" style="7" customWidth="1"/>
    <col min="9487" max="9487" width="6.28515625" style="7" customWidth="1"/>
    <col min="9488" max="9489" width="14.85546875" style="7" customWidth="1"/>
    <col min="9490" max="9490" width="3.42578125" style="7" customWidth="1"/>
    <col min="9491" max="9491" width="15.42578125" style="7" customWidth="1"/>
    <col min="9492" max="9492" width="41.140625" style="7" customWidth="1"/>
    <col min="9493" max="9493" width="3.5703125" style="7" customWidth="1"/>
    <col min="9494" max="9494" width="15.42578125" style="7" customWidth="1"/>
    <col min="9495" max="9495" width="41.140625" style="7" customWidth="1"/>
    <col min="9496" max="9496" width="3.5703125" style="7" customWidth="1"/>
    <col min="9497" max="9497" width="15.42578125" style="7" customWidth="1"/>
    <col min="9498" max="9498" width="41.140625" style="7" customWidth="1"/>
    <col min="9499" max="9499" width="27.42578125" style="7" customWidth="1"/>
    <col min="9500" max="9500" width="20.5703125" style="7" customWidth="1"/>
    <col min="9501" max="9501" width="27.42578125" style="7" customWidth="1"/>
    <col min="9502" max="9502" width="59.5703125" style="7" customWidth="1"/>
    <col min="9503" max="9725" width="10.7109375" style="7"/>
    <col min="9726" max="9726" width="17.7109375" style="7" customWidth="1"/>
    <col min="9727" max="9727" width="60.7109375" style="7" customWidth="1"/>
    <col min="9728" max="9742" width="3.42578125" style="7" customWidth="1"/>
    <col min="9743" max="9743" width="6.28515625" style="7" customWidth="1"/>
    <col min="9744" max="9745" width="14.85546875" style="7" customWidth="1"/>
    <col min="9746" max="9746" width="3.42578125" style="7" customWidth="1"/>
    <col min="9747" max="9747" width="15.42578125" style="7" customWidth="1"/>
    <col min="9748" max="9748" width="41.140625" style="7" customWidth="1"/>
    <col min="9749" max="9749" width="3.5703125" style="7" customWidth="1"/>
    <col min="9750" max="9750" width="15.42578125" style="7" customWidth="1"/>
    <col min="9751" max="9751" width="41.140625" style="7" customWidth="1"/>
    <col min="9752" max="9752" width="3.5703125" style="7" customWidth="1"/>
    <col min="9753" max="9753" width="15.42578125" style="7" customWidth="1"/>
    <col min="9754" max="9754" width="41.140625" style="7" customWidth="1"/>
    <col min="9755" max="9755" width="27.42578125" style="7" customWidth="1"/>
    <col min="9756" max="9756" width="20.5703125" style="7" customWidth="1"/>
    <col min="9757" max="9757" width="27.42578125" style="7" customWidth="1"/>
    <col min="9758" max="9758" width="59.5703125" style="7" customWidth="1"/>
    <col min="9759" max="9981" width="10.7109375" style="7"/>
    <col min="9982" max="9982" width="17.7109375" style="7" customWidth="1"/>
    <col min="9983" max="9983" width="60.7109375" style="7" customWidth="1"/>
    <col min="9984" max="9998" width="3.42578125" style="7" customWidth="1"/>
    <col min="9999" max="9999" width="6.28515625" style="7" customWidth="1"/>
    <col min="10000" max="10001" width="14.85546875" style="7" customWidth="1"/>
    <col min="10002" max="10002" width="3.42578125" style="7" customWidth="1"/>
    <col min="10003" max="10003" width="15.42578125" style="7" customWidth="1"/>
    <col min="10004" max="10004" width="41.140625" style="7" customWidth="1"/>
    <col min="10005" max="10005" width="3.5703125" style="7" customWidth="1"/>
    <col min="10006" max="10006" width="15.42578125" style="7" customWidth="1"/>
    <col min="10007" max="10007" width="41.140625" style="7" customWidth="1"/>
    <col min="10008" max="10008" width="3.5703125" style="7" customWidth="1"/>
    <col min="10009" max="10009" width="15.42578125" style="7" customWidth="1"/>
    <col min="10010" max="10010" width="41.140625" style="7" customWidth="1"/>
    <col min="10011" max="10011" width="27.42578125" style="7" customWidth="1"/>
    <col min="10012" max="10012" width="20.5703125" style="7" customWidth="1"/>
    <col min="10013" max="10013" width="27.42578125" style="7" customWidth="1"/>
    <col min="10014" max="10014" width="59.5703125" style="7" customWidth="1"/>
    <col min="10015" max="10237" width="10.7109375" style="7"/>
    <col min="10238" max="10238" width="17.7109375" style="7" customWidth="1"/>
    <col min="10239" max="10239" width="60.7109375" style="7" customWidth="1"/>
    <col min="10240" max="10254" width="3.42578125" style="7" customWidth="1"/>
    <col min="10255" max="10255" width="6.28515625" style="7" customWidth="1"/>
    <col min="10256" max="10257" width="14.85546875" style="7" customWidth="1"/>
    <col min="10258" max="10258" width="3.42578125" style="7" customWidth="1"/>
    <col min="10259" max="10259" width="15.42578125" style="7" customWidth="1"/>
    <col min="10260" max="10260" width="41.140625" style="7" customWidth="1"/>
    <col min="10261" max="10261" width="3.5703125" style="7" customWidth="1"/>
    <col min="10262" max="10262" width="15.42578125" style="7" customWidth="1"/>
    <col min="10263" max="10263" width="41.140625" style="7" customWidth="1"/>
    <col min="10264" max="10264" width="3.5703125" style="7" customWidth="1"/>
    <col min="10265" max="10265" width="15.42578125" style="7" customWidth="1"/>
    <col min="10266" max="10266" width="41.140625" style="7" customWidth="1"/>
    <col min="10267" max="10267" width="27.42578125" style="7" customWidth="1"/>
    <col min="10268" max="10268" width="20.5703125" style="7" customWidth="1"/>
    <col min="10269" max="10269" width="27.42578125" style="7" customWidth="1"/>
    <col min="10270" max="10270" width="59.5703125" style="7" customWidth="1"/>
    <col min="10271" max="10493" width="10.7109375" style="7"/>
    <col min="10494" max="10494" width="17.7109375" style="7" customWidth="1"/>
    <col min="10495" max="10495" width="60.7109375" style="7" customWidth="1"/>
    <col min="10496" max="10510" width="3.42578125" style="7" customWidth="1"/>
    <col min="10511" max="10511" width="6.28515625" style="7" customWidth="1"/>
    <col min="10512" max="10513" width="14.85546875" style="7" customWidth="1"/>
    <col min="10514" max="10514" width="3.42578125" style="7" customWidth="1"/>
    <col min="10515" max="10515" width="15.42578125" style="7" customWidth="1"/>
    <col min="10516" max="10516" width="41.140625" style="7" customWidth="1"/>
    <col min="10517" max="10517" width="3.5703125" style="7" customWidth="1"/>
    <col min="10518" max="10518" width="15.42578125" style="7" customWidth="1"/>
    <col min="10519" max="10519" width="41.140625" style="7" customWidth="1"/>
    <col min="10520" max="10520" width="3.5703125" style="7" customWidth="1"/>
    <col min="10521" max="10521" width="15.42578125" style="7" customWidth="1"/>
    <col min="10522" max="10522" width="41.140625" style="7" customWidth="1"/>
    <col min="10523" max="10523" width="27.42578125" style="7" customWidth="1"/>
    <col min="10524" max="10524" width="20.5703125" style="7" customWidth="1"/>
    <col min="10525" max="10525" width="27.42578125" style="7" customWidth="1"/>
    <col min="10526" max="10526" width="59.5703125" style="7" customWidth="1"/>
    <col min="10527" max="10749" width="10.7109375" style="7"/>
    <col min="10750" max="10750" width="17.7109375" style="7" customWidth="1"/>
    <col min="10751" max="10751" width="60.7109375" style="7" customWidth="1"/>
    <col min="10752" max="10766" width="3.42578125" style="7" customWidth="1"/>
    <col min="10767" max="10767" width="6.28515625" style="7" customWidth="1"/>
    <col min="10768" max="10769" width="14.85546875" style="7" customWidth="1"/>
    <col min="10770" max="10770" width="3.42578125" style="7" customWidth="1"/>
    <col min="10771" max="10771" width="15.42578125" style="7" customWidth="1"/>
    <col min="10772" max="10772" width="41.140625" style="7" customWidth="1"/>
    <col min="10773" max="10773" width="3.5703125" style="7" customWidth="1"/>
    <col min="10774" max="10774" width="15.42578125" style="7" customWidth="1"/>
    <col min="10775" max="10775" width="41.140625" style="7" customWidth="1"/>
    <col min="10776" max="10776" width="3.5703125" style="7" customWidth="1"/>
    <col min="10777" max="10777" width="15.42578125" style="7" customWidth="1"/>
    <col min="10778" max="10778" width="41.140625" style="7" customWidth="1"/>
    <col min="10779" max="10779" width="27.42578125" style="7" customWidth="1"/>
    <col min="10780" max="10780" width="20.5703125" style="7" customWidth="1"/>
    <col min="10781" max="10781" width="27.42578125" style="7" customWidth="1"/>
    <col min="10782" max="10782" width="59.5703125" style="7" customWidth="1"/>
    <col min="10783" max="11005" width="10.7109375" style="7"/>
    <col min="11006" max="11006" width="17.7109375" style="7" customWidth="1"/>
    <col min="11007" max="11007" width="60.7109375" style="7" customWidth="1"/>
    <col min="11008" max="11022" width="3.42578125" style="7" customWidth="1"/>
    <col min="11023" max="11023" width="6.28515625" style="7" customWidth="1"/>
    <col min="11024" max="11025" width="14.85546875" style="7" customWidth="1"/>
    <col min="11026" max="11026" width="3.42578125" style="7" customWidth="1"/>
    <col min="11027" max="11027" width="15.42578125" style="7" customWidth="1"/>
    <col min="11028" max="11028" width="41.140625" style="7" customWidth="1"/>
    <col min="11029" max="11029" width="3.5703125" style="7" customWidth="1"/>
    <col min="11030" max="11030" width="15.42578125" style="7" customWidth="1"/>
    <col min="11031" max="11031" width="41.140625" style="7" customWidth="1"/>
    <col min="11032" max="11032" width="3.5703125" style="7" customWidth="1"/>
    <col min="11033" max="11033" width="15.42578125" style="7" customWidth="1"/>
    <col min="11034" max="11034" width="41.140625" style="7" customWidth="1"/>
    <col min="11035" max="11035" width="27.42578125" style="7" customWidth="1"/>
    <col min="11036" max="11036" width="20.5703125" style="7" customWidth="1"/>
    <col min="11037" max="11037" width="27.42578125" style="7" customWidth="1"/>
    <col min="11038" max="11038" width="59.5703125" style="7" customWidth="1"/>
    <col min="11039" max="11261" width="10.7109375" style="7"/>
    <col min="11262" max="11262" width="17.7109375" style="7" customWidth="1"/>
    <col min="11263" max="11263" width="60.7109375" style="7" customWidth="1"/>
    <col min="11264" max="11278" width="3.42578125" style="7" customWidth="1"/>
    <col min="11279" max="11279" width="6.28515625" style="7" customWidth="1"/>
    <col min="11280" max="11281" width="14.85546875" style="7" customWidth="1"/>
    <col min="11282" max="11282" width="3.42578125" style="7" customWidth="1"/>
    <col min="11283" max="11283" width="15.42578125" style="7" customWidth="1"/>
    <col min="11284" max="11284" width="41.140625" style="7" customWidth="1"/>
    <col min="11285" max="11285" width="3.5703125" style="7" customWidth="1"/>
    <col min="11286" max="11286" width="15.42578125" style="7" customWidth="1"/>
    <col min="11287" max="11287" width="41.140625" style="7" customWidth="1"/>
    <col min="11288" max="11288" width="3.5703125" style="7" customWidth="1"/>
    <col min="11289" max="11289" width="15.42578125" style="7" customWidth="1"/>
    <col min="11290" max="11290" width="41.140625" style="7" customWidth="1"/>
    <col min="11291" max="11291" width="27.42578125" style="7" customWidth="1"/>
    <col min="11292" max="11292" width="20.5703125" style="7" customWidth="1"/>
    <col min="11293" max="11293" width="27.42578125" style="7" customWidth="1"/>
    <col min="11294" max="11294" width="59.5703125" style="7" customWidth="1"/>
    <col min="11295" max="11517" width="10.7109375" style="7"/>
    <col min="11518" max="11518" width="17.7109375" style="7" customWidth="1"/>
    <col min="11519" max="11519" width="60.7109375" style="7" customWidth="1"/>
    <col min="11520" max="11534" width="3.42578125" style="7" customWidth="1"/>
    <col min="11535" max="11535" width="6.28515625" style="7" customWidth="1"/>
    <col min="11536" max="11537" width="14.85546875" style="7" customWidth="1"/>
    <col min="11538" max="11538" width="3.42578125" style="7" customWidth="1"/>
    <col min="11539" max="11539" width="15.42578125" style="7" customWidth="1"/>
    <col min="11540" max="11540" width="41.140625" style="7" customWidth="1"/>
    <col min="11541" max="11541" width="3.5703125" style="7" customWidth="1"/>
    <col min="11542" max="11542" width="15.42578125" style="7" customWidth="1"/>
    <col min="11543" max="11543" width="41.140625" style="7" customWidth="1"/>
    <col min="11544" max="11544" width="3.5703125" style="7" customWidth="1"/>
    <col min="11545" max="11545" width="15.42578125" style="7" customWidth="1"/>
    <col min="11546" max="11546" width="41.140625" style="7" customWidth="1"/>
    <col min="11547" max="11547" width="27.42578125" style="7" customWidth="1"/>
    <col min="11548" max="11548" width="20.5703125" style="7" customWidth="1"/>
    <col min="11549" max="11549" width="27.42578125" style="7" customWidth="1"/>
    <col min="11550" max="11550" width="59.5703125" style="7" customWidth="1"/>
    <col min="11551" max="11773" width="10.7109375" style="7"/>
    <col min="11774" max="11774" width="17.7109375" style="7" customWidth="1"/>
    <col min="11775" max="11775" width="60.7109375" style="7" customWidth="1"/>
    <col min="11776" max="11790" width="3.42578125" style="7" customWidth="1"/>
    <col min="11791" max="11791" width="6.28515625" style="7" customWidth="1"/>
    <col min="11792" max="11793" width="14.85546875" style="7" customWidth="1"/>
    <col min="11794" max="11794" width="3.42578125" style="7" customWidth="1"/>
    <col min="11795" max="11795" width="15.42578125" style="7" customWidth="1"/>
    <col min="11796" max="11796" width="41.140625" style="7" customWidth="1"/>
    <col min="11797" max="11797" width="3.5703125" style="7" customWidth="1"/>
    <col min="11798" max="11798" width="15.42578125" style="7" customWidth="1"/>
    <col min="11799" max="11799" width="41.140625" style="7" customWidth="1"/>
    <col min="11800" max="11800" width="3.5703125" style="7" customWidth="1"/>
    <col min="11801" max="11801" width="15.42578125" style="7" customWidth="1"/>
    <col min="11802" max="11802" width="41.140625" style="7" customWidth="1"/>
    <col min="11803" max="11803" width="27.42578125" style="7" customWidth="1"/>
    <col min="11804" max="11804" width="20.5703125" style="7" customWidth="1"/>
    <col min="11805" max="11805" width="27.42578125" style="7" customWidth="1"/>
    <col min="11806" max="11806" width="59.5703125" style="7" customWidth="1"/>
    <col min="11807" max="12029" width="10.7109375" style="7"/>
    <col min="12030" max="12030" width="17.7109375" style="7" customWidth="1"/>
    <col min="12031" max="12031" width="60.7109375" style="7" customWidth="1"/>
    <col min="12032" max="12046" width="3.42578125" style="7" customWidth="1"/>
    <col min="12047" max="12047" width="6.28515625" style="7" customWidth="1"/>
    <col min="12048" max="12049" width="14.85546875" style="7" customWidth="1"/>
    <col min="12050" max="12050" width="3.42578125" style="7" customWidth="1"/>
    <col min="12051" max="12051" width="15.42578125" style="7" customWidth="1"/>
    <col min="12052" max="12052" width="41.140625" style="7" customWidth="1"/>
    <col min="12053" max="12053" width="3.5703125" style="7" customWidth="1"/>
    <col min="12054" max="12054" width="15.42578125" style="7" customWidth="1"/>
    <col min="12055" max="12055" width="41.140625" style="7" customWidth="1"/>
    <col min="12056" max="12056" width="3.5703125" style="7" customWidth="1"/>
    <col min="12057" max="12057" width="15.42578125" style="7" customWidth="1"/>
    <col min="12058" max="12058" width="41.140625" style="7" customWidth="1"/>
    <col min="12059" max="12059" width="27.42578125" style="7" customWidth="1"/>
    <col min="12060" max="12060" width="20.5703125" style="7" customWidth="1"/>
    <col min="12061" max="12061" width="27.42578125" style="7" customWidth="1"/>
    <col min="12062" max="12062" width="59.5703125" style="7" customWidth="1"/>
    <col min="12063" max="12285" width="10.7109375" style="7"/>
    <col min="12286" max="12286" width="17.7109375" style="7" customWidth="1"/>
    <col min="12287" max="12287" width="60.7109375" style="7" customWidth="1"/>
    <col min="12288" max="12302" width="3.42578125" style="7" customWidth="1"/>
    <col min="12303" max="12303" width="6.28515625" style="7" customWidth="1"/>
    <col min="12304" max="12305" width="14.85546875" style="7" customWidth="1"/>
    <col min="12306" max="12306" width="3.42578125" style="7" customWidth="1"/>
    <col min="12307" max="12307" width="15.42578125" style="7" customWidth="1"/>
    <col min="12308" max="12308" width="41.140625" style="7" customWidth="1"/>
    <col min="12309" max="12309" width="3.5703125" style="7" customWidth="1"/>
    <col min="12310" max="12310" width="15.42578125" style="7" customWidth="1"/>
    <col min="12311" max="12311" width="41.140625" style="7" customWidth="1"/>
    <col min="12312" max="12312" width="3.5703125" style="7" customWidth="1"/>
    <col min="12313" max="12313" width="15.42578125" style="7" customWidth="1"/>
    <col min="12314" max="12314" width="41.140625" style="7" customWidth="1"/>
    <col min="12315" max="12315" width="27.42578125" style="7" customWidth="1"/>
    <col min="12316" max="12316" width="20.5703125" style="7" customWidth="1"/>
    <col min="12317" max="12317" width="27.42578125" style="7" customWidth="1"/>
    <col min="12318" max="12318" width="59.5703125" style="7" customWidth="1"/>
    <col min="12319" max="12541" width="10.7109375" style="7"/>
    <col min="12542" max="12542" width="17.7109375" style="7" customWidth="1"/>
    <col min="12543" max="12543" width="60.7109375" style="7" customWidth="1"/>
    <col min="12544" max="12558" width="3.42578125" style="7" customWidth="1"/>
    <col min="12559" max="12559" width="6.28515625" style="7" customWidth="1"/>
    <col min="12560" max="12561" width="14.85546875" style="7" customWidth="1"/>
    <col min="12562" max="12562" width="3.42578125" style="7" customWidth="1"/>
    <col min="12563" max="12563" width="15.42578125" style="7" customWidth="1"/>
    <col min="12564" max="12564" width="41.140625" style="7" customWidth="1"/>
    <col min="12565" max="12565" width="3.5703125" style="7" customWidth="1"/>
    <col min="12566" max="12566" width="15.42578125" style="7" customWidth="1"/>
    <col min="12567" max="12567" width="41.140625" style="7" customWidth="1"/>
    <col min="12568" max="12568" width="3.5703125" style="7" customWidth="1"/>
    <col min="12569" max="12569" width="15.42578125" style="7" customWidth="1"/>
    <col min="12570" max="12570" width="41.140625" style="7" customWidth="1"/>
    <col min="12571" max="12571" width="27.42578125" style="7" customWidth="1"/>
    <col min="12572" max="12572" width="20.5703125" style="7" customWidth="1"/>
    <col min="12573" max="12573" width="27.42578125" style="7" customWidth="1"/>
    <col min="12574" max="12574" width="59.5703125" style="7" customWidth="1"/>
    <col min="12575" max="12797" width="10.7109375" style="7"/>
    <col min="12798" max="12798" width="17.7109375" style="7" customWidth="1"/>
    <col min="12799" max="12799" width="60.7109375" style="7" customWidth="1"/>
    <col min="12800" max="12814" width="3.42578125" style="7" customWidth="1"/>
    <col min="12815" max="12815" width="6.28515625" style="7" customWidth="1"/>
    <col min="12816" max="12817" width="14.85546875" style="7" customWidth="1"/>
    <col min="12818" max="12818" width="3.42578125" style="7" customWidth="1"/>
    <col min="12819" max="12819" width="15.42578125" style="7" customWidth="1"/>
    <col min="12820" max="12820" width="41.140625" style="7" customWidth="1"/>
    <col min="12821" max="12821" width="3.5703125" style="7" customWidth="1"/>
    <col min="12822" max="12822" width="15.42578125" style="7" customWidth="1"/>
    <col min="12823" max="12823" width="41.140625" style="7" customWidth="1"/>
    <col min="12824" max="12824" width="3.5703125" style="7" customWidth="1"/>
    <col min="12825" max="12825" width="15.42578125" style="7" customWidth="1"/>
    <col min="12826" max="12826" width="41.140625" style="7" customWidth="1"/>
    <col min="12827" max="12827" width="27.42578125" style="7" customWidth="1"/>
    <col min="12828" max="12828" width="20.5703125" style="7" customWidth="1"/>
    <col min="12829" max="12829" width="27.42578125" style="7" customWidth="1"/>
    <col min="12830" max="12830" width="59.5703125" style="7" customWidth="1"/>
    <col min="12831" max="13053" width="10.7109375" style="7"/>
    <col min="13054" max="13054" width="17.7109375" style="7" customWidth="1"/>
    <col min="13055" max="13055" width="60.7109375" style="7" customWidth="1"/>
    <col min="13056" max="13070" width="3.42578125" style="7" customWidth="1"/>
    <col min="13071" max="13071" width="6.28515625" style="7" customWidth="1"/>
    <col min="13072" max="13073" width="14.85546875" style="7" customWidth="1"/>
    <col min="13074" max="13074" width="3.42578125" style="7" customWidth="1"/>
    <col min="13075" max="13075" width="15.42578125" style="7" customWidth="1"/>
    <col min="13076" max="13076" width="41.140625" style="7" customWidth="1"/>
    <col min="13077" max="13077" width="3.5703125" style="7" customWidth="1"/>
    <col min="13078" max="13078" width="15.42578125" style="7" customWidth="1"/>
    <col min="13079" max="13079" width="41.140625" style="7" customWidth="1"/>
    <col min="13080" max="13080" width="3.5703125" style="7" customWidth="1"/>
    <col min="13081" max="13081" width="15.42578125" style="7" customWidth="1"/>
    <col min="13082" max="13082" width="41.140625" style="7" customWidth="1"/>
    <col min="13083" max="13083" width="27.42578125" style="7" customWidth="1"/>
    <col min="13084" max="13084" width="20.5703125" style="7" customWidth="1"/>
    <col min="13085" max="13085" width="27.42578125" style="7" customWidth="1"/>
    <col min="13086" max="13086" width="59.5703125" style="7" customWidth="1"/>
    <col min="13087" max="13309" width="10.7109375" style="7"/>
    <col min="13310" max="13310" width="17.7109375" style="7" customWidth="1"/>
    <col min="13311" max="13311" width="60.7109375" style="7" customWidth="1"/>
    <col min="13312" max="13326" width="3.42578125" style="7" customWidth="1"/>
    <col min="13327" max="13327" width="6.28515625" style="7" customWidth="1"/>
    <col min="13328" max="13329" width="14.85546875" style="7" customWidth="1"/>
    <col min="13330" max="13330" width="3.42578125" style="7" customWidth="1"/>
    <col min="13331" max="13331" width="15.42578125" style="7" customWidth="1"/>
    <col min="13332" max="13332" width="41.140625" style="7" customWidth="1"/>
    <col min="13333" max="13333" width="3.5703125" style="7" customWidth="1"/>
    <col min="13334" max="13334" width="15.42578125" style="7" customWidth="1"/>
    <col min="13335" max="13335" width="41.140625" style="7" customWidth="1"/>
    <col min="13336" max="13336" width="3.5703125" style="7" customWidth="1"/>
    <col min="13337" max="13337" width="15.42578125" style="7" customWidth="1"/>
    <col min="13338" max="13338" width="41.140625" style="7" customWidth="1"/>
    <col min="13339" max="13339" width="27.42578125" style="7" customWidth="1"/>
    <col min="13340" max="13340" width="20.5703125" style="7" customWidth="1"/>
    <col min="13341" max="13341" width="27.42578125" style="7" customWidth="1"/>
    <col min="13342" max="13342" width="59.5703125" style="7" customWidth="1"/>
    <col min="13343" max="13565" width="10.7109375" style="7"/>
    <col min="13566" max="13566" width="17.7109375" style="7" customWidth="1"/>
    <col min="13567" max="13567" width="60.7109375" style="7" customWidth="1"/>
    <col min="13568" max="13582" width="3.42578125" style="7" customWidth="1"/>
    <col min="13583" max="13583" width="6.28515625" style="7" customWidth="1"/>
    <col min="13584" max="13585" width="14.85546875" style="7" customWidth="1"/>
    <col min="13586" max="13586" width="3.42578125" style="7" customWidth="1"/>
    <col min="13587" max="13587" width="15.42578125" style="7" customWidth="1"/>
    <col min="13588" max="13588" width="41.140625" style="7" customWidth="1"/>
    <col min="13589" max="13589" width="3.5703125" style="7" customWidth="1"/>
    <col min="13590" max="13590" width="15.42578125" style="7" customWidth="1"/>
    <col min="13591" max="13591" width="41.140625" style="7" customWidth="1"/>
    <col min="13592" max="13592" width="3.5703125" style="7" customWidth="1"/>
    <col min="13593" max="13593" width="15.42578125" style="7" customWidth="1"/>
    <col min="13594" max="13594" width="41.140625" style="7" customWidth="1"/>
    <col min="13595" max="13595" width="27.42578125" style="7" customWidth="1"/>
    <col min="13596" max="13596" width="20.5703125" style="7" customWidth="1"/>
    <col min="13597" max="13597" width="27.42578125" style="7" customWidth="1"/>
    <col min="13598" max="13598" width="59.5703125" style="7" customWidth="1"/>
    <col min="13599" max="13821" width="10.7109375" style="7"/>
    <col min="13822" max="13822" width="17.7109375" style="7" customWidth="1"/>
    <col min="13823" max="13823" width="60.7109375" style="7" customWidth="1"/>
    <col min="13824" max="13838" width="3.42578125" style="7" customWidth="1"/>
    <col min="13839" max="13839" width="6.28515625" style="7" customWidth="1"/>
    <col min="13840" max="13841" width="14.85546875" style="7" customWidth="1"/>
    <col min="13842" max="13842" width="3.42578125" style="7" customWidth="1"/>
    <col min="13843" max="13843" width="15.42578125" style="7" customWidth="1"/>
    <col min="13844" max="13844" width="41.140625" style="7" customWidth="1"/>
    <col min="13845" max="13845" width="3.5703125" style="7" customWidth="1"/>
    <col min="13846" max="13846" width="15.42578125" style="7" customWidth="1"/>
    <col min="13847" max="13847" width="41.140625" style="7" customWidth="1"/>
    <col min="13848" max="13848" width="3.5703125" style="7" customWidth="1"/>
    <col min="13849" max="13849" width="15.42578125" style="7" customWidth="1"/>
    <col min="13850" max="13850" width="41.140625" style="7" customWidth="1"/>
    <col min="13851" max="13851" width="27.42578125" style="7" customWidth="1"/>
    <col min="13852" max="13852" width="20.5703125" style="7" customWidth="1"/>
    <col min="13853" max="13853" width="27.42578125" style="7" customWidth="1"/>
    <col min="13854" max="13854" width="59.5703125" style="7" customWidth="1"/>
    <col min="13855" max="14077" width="10.7109375" style="7"/>
    <col min="14078" max="14078" width="17.7109375" style="7" customWidth="1"/>
    <col min="14079" max="14079" width="60.7109375" style="7" customWidth="1"/>
    <col min="14080" max="14094" width="3.42578125" style="7" customWidth="1"/>
    <col min="14095" max="14095" width="6.28515625" style="7" customWidth="1"/>
    <col min="14096" max="14097" width="14.85546875" style="7" customWidth="1"/>
    <col min="14098" max="14098" width="3.42578125" style="7" customWidth="1"/>
    <col min="14099" max="14099" width="15.42578125" style="7" customWidth="1"/>
    <col min="14100" max="14100" width="41.140625" style="7" customWidth="1"/>
    <col min="14101" max="14101" width="3.5703125" style="7" customWidth="1"/>
    <col min="14102" max="14102" width="15.42578125" style="7" customWidth="1"/>
    <col min="14103" max="14103" width="41.140625" style="7" customWidth="1"/>
    <col min="14104" max="14104" width="3.5703125" style="7" customWidth="1"/>
    <col min="14105" max="14105" width="15.42578125" style="7" customWidth="1"/>
    <col min="14106" max="14106" width="41.140625" style="7" customWidth="1"/>
    <col min="14107" max="14107" width="27.42578125" style="7" customWidth="1"/>
    <col min="14108" max="14108" width="20.5703125" style="7" customWidth="1"/>
    <col min="14109" max="14109" width="27.42578125" style="7" customWidth="1"/>
    <col min="14110" max="14110" width="59.5703125" style="7" customWidth="1"/>
    <col min="14111" max="14333" width="10.7109375" style="7"/>
    <col min="14334" max="14334" width="17.7109375" style="7" customWidth="1"/>
    <col min="14335" max="14335" width="60.7109375" style="7" customWidth="1"/>
    <col min="14336" max="14350" width="3.42578125" style="7" customWidth="1"/>
    <col min="14351" max="14351" width="6.28515625" style="7" customWidth="1"/>
    <col min="14352" max="14353" width="14.85546875" style="7" customWidth="1"/>
    <col min="14354" max="14354" width="3.42578125" style="7" customWidth="1"/>
    <col min="14355" max="14355" width="15.42578125" style="7" customWidth="1"/>
    <col min="14356" max="14356" width="41.140625" style="7" customWidth="1"/>
    <col min="14357" max="14357" width="3.5703125" style="7" customWidth="1"/>
    <col min="14358" max="14358" width="15.42578125" style="7" customWidth="1"/>
    <col min="14359" max="14359" width="41.140625" style="7" customWidth="1"/>
    <col min="14360" max="14360" width="3.5703125" style="7" customWidth="1"/>
    <col min="14361" max="14361" width="15.42578125" style="7" customWidth="1"/>
    <col min="14362" max="14362" width="41.140625" style="7" customWidth="1"/>
    <col min="14363" max="14363" width="27.42578125" style="7" customWidth="1"/>
    <col min="14364" max="14364" width="20.5703125" style="7" customWidth="1"/>
    <col min="14365" max="14365" width="27.42578125" style="7" customWidth="1"/>
    <col min="14366" max="14366" width="59.5703125" style="7" customWidth="1"/>
    <col min="14367" max="14589" width="10.7109375" style="7"/>
    <col min="14590" max="14590" width="17.7109375" style="7" customWidth="1"/>
    <col min="14591" max="14591" width="60.7109375" style="7" customWidth="1"/>
    <col min="14592" max="14606" width="3.42578125" style="7" customWidth="1"/>
    <col min="14607" max="14607" width="6.28515625" style="7" customWidth="1"/>
    <col min="14608" max="14609" width="14.85546875" style="7" customWidth="1"/>
    <col min="14610" max="14610" width="3.42578125" style="7" customWidth="1"/>
    <col min="14611" max="14611" width="15.42578125" style="7" customWidth="1"/>
    <col min="14612" max="14612" width="41.140625" style="7" customWidth="1"/>
    <col min="14613" max="14613" width="3.5703125" style="7" customWidth="1"/>
    <col min="14614" max="14614" width="15.42578125" style="7" customWidth="1"/>
    <col min="14615" max="14615" width="41.140625" style="7" customWidth="1"/>
    <col min="14616" max="14616" width="3.5703125" style="7" customWidth="1"/>
    <col min="14617" max="14617" width="15.42578125" style="7" customWidth="1"/>
    <col min="14618" max="14618" width="41.140625" style="7" customWidth="1"/>
    <col min="14619" max="14619" width="27.42578125" style="7" customWidth="1"/>
    <col min="14620" max="14620" width="20.5703125" style="7" customWidth="1"/>
    <col min="14621" max="14621" width="27.42578125" style="7" customWidth="1"/>
    <col min="14622" max="14622" width="59.5703125" style="7" customWidth="1"/>
    <col min="14623" max="14845" width="10.7109375" style="7"/>
    <col min="14846" max="14846" width="17.7109375" style="7" customWidth="1"/>
    <col min="14847" max="14847" width="60.7109375" style="7" customWidth="1"/>
    <col min="14848" max="14862" width="3.42578125" style="7" customWidth="1"/>
    <col min="14863" max="14863" width="6.28515625" style="7" customWidth="1"/>
    <col min="14864" max="14865" width="14.85546875" style="7" customWidth="1"/>
    <col min="14866" max="14866" width="3.42578125" style="7" customWidth="1"/>
    <col min="14867" max="14867" width="15.42578125" style="7" customWidth="1"/>
    <col min="14868" max="14868" width="41.140625" style="7" customWidth="1"/>
    <col min="14869" max="14869" width="3.5703125" style="7" customWidth="1"/>
    <col min="14870" max="14870" width="15.42578125" style="7" customWidth="1"/>
    <col min="14871" max="14871" width="41.140625" style="7" customWidth="1"/>
    <col min="14872" max="14872" width="3.5703125" style="7" customWidth="1"/>
    <col min="14873" max="14873" width="15.42578125" style="7" customWidth="1"/>
    <col min="14874" max="14874" width="41.140625" style="7" customWidth="1"/>
    <col min="14875" max="14875" width="27.42578125" style="7" customWidth="1"/>
    <col min="14876" max="14876" width="20.5703125" style="7" customWidth="1"/>
    <col min="14877" max="14877" width="27.42578125" style="7" customWidth="1"/>
    <col min="14878" max="14878" width="59.5703125" style="7" customWidth="1"/>
    <col min="14879" max="15101" width="10.7109375" style="7"/>
    <col min="15102" max="15102" width="17.7109375" style="7" customWidth="1"/>
    <col min="15103" max="15103" width="60.7109375" style="7" customWidth="1"/>
    <col min="15104" max="15118" width="3.42578125" style="7" customWidth="1"/>
    <col min="15119" max="15119" width="6.28515625" style="7" customWidth="1"/>
    <col min="15120" max="15121" width="14.85546875" style="7" customWidth="1"/>
    <col min="15122" max="15122" width="3.42578125" style="7" customWidth="1"/>
    <col min="15123" max="15123" width="15.42578125" style="7" customWidth="1"/>
    <col min="15124" max="15124" width="41.140625" style="7" customWidth="1"/>
    <col min="15125" max="15125" width="3.5703125" style="7" customWidth="1"/>
    <col min="15126" max="15126" width="15.42578125" style="7" customWidth="1"/>
    <col min="15127" max="15127" width="41.140625" style="7" customWidth="1"/>
    <col min="15128" max="15128" width="3.5703125" style="7" customWidth="1"/>
    <col min="15129" max="15129" width="15.42578125" style="7" customWidth="1"/>
    <col min="15130" max="15130" width="41.140625" style="7" customWidth="1"/>
    <col min="15131" max="15131" width="27.42578125" style="7" customWidth="1"/>
    <col min="15132" max="15132" width="20.5703125" style="7" customWidth="1"/>
    <col min="15133" max="15133" width="27.42578125" style="7" customWidth="1"/>
    <col min="15134" max="15134" width="59.5703125" style="7" customWidth="1"/>
    <col min="15135" max="15357" width="10.7109375" style="7"/>
    <col min="15358" max="15358" width="17.7109375" style="7" customWidth="1"/>
    <col min="15359" max="15359" width="60.7109375" style="7" customWidth="1"/>
    <col min="15360" max="15374" width="3.42578125" style="7" customWidth="1"/>
    <col min="15375" max="15375" width="6.28515625" style="7" customWidth="1"/>
    <col min="15376" max="15377" width="14.85546875" style="7" customWidth="1"/>
    <col min="15378" max="15378" width="3.42578125" style="7" customWidth="1"/>
    <col min="15379" max="15379" width="15.42578125" style="7" customWidth="1"/>
    <col min="15380" max="15380" width="41.140625" style="7" customWidth="1"/>
    <col min="15381" max="15381" width="3.5703125" style="7" customWidth="1"/>
    <col min="15382" max="15382" width="15.42578125" style="7" customWidth="1"/>
    <col min="15383" max="15383" width="41.140625" style="7" customWidth="1"/>
    <col min="15384" max="15384" width="3.5703125" style="7" customWidth="1"/>
    <col min="15385" max="15385" width="15.42578125" style="7" customWidth="1"/>
    <col min="15386" max="15386" width="41.140625" style="7" customWidth="1"/>
    <col min="15387" max="15387" width="27.42578125" style="7" customWidth="1"/>
    <col min="15388" max="15388" width="20.5703125" style="7" customWidth="1"/>
    <col min="15389" max="15389" width="27.42578125" style="7" customWidth="1"/>
    <col min="15390" max="15390" width="59.5703125" style="7" customWidth="1"/>
    <col min="15391" max="15613" width="10.7109375" style="7"/>
    <col min="15614" max="15614" width="17.7109375" style="7" customWidth="1"/>
    <col min="15615" max="15615" width="60.7109375" style="7" customWidth="1"/>
    <col min="15616" max="15630" width="3.42578125" style="7" customWidth="1"/>
    <col min="15631" max="15631" width="6.28515625" style="7" customWidth="1"/>
    <col min="15632" max="15633" width="14.85546875" style="7" customWidth="1"/>
    <col min="15634" max="15634" width="3.42578125" style="7" customWidth="1"/>
    <col min="15635" max="15635" width="15.42578125" style="7" customWidth="1"/>
    <col min="15636" max="15636" width="41.140625" style="7" customWidth="1"/>
    <col min="15637" max="15637" width="3.5703125" style="7" customWidth="1"/>
    <col min="15638" max="15638" width="15.42578125" style="7" customWidth="1"/>
    <col min="15639" max="15639" width="41.140625" style="7" customWidth="1"/>
    <col min="15640" max="15640" width="3.5703125" style="7" customWidth="1"/>
    <col min="15641" max="15641" width="15.42578125" style="7" customWidth="1"/>
    <col min="15642" max="15642" width="41.140625" style="7" customWidth="1"/>
    <col min="15643" max="15643" width="27.42578125" style="7" customWidth="1"/>
    <col min="15644" max="15644" width="20.5703125" style="7" customWidth="1"/>
    <col min="15645" max="15645" width="27.42578125" style="7" customWidth="1"/>
    <col min="15646" max="15646" width="59.5703125" style="7" customWidth="1"/>
    <col min="15647" max="15869" width="10.7109375" style="7"/>
    <col min="15870" max="15870" width="17.7109375" style="7" customWidth="1"/>
    <col min="15871" max="15871" width="60.7109375" style="7" customWidth="1"/>
    <col min="15872" max="15886" width="3.42578125" style="7" customWidth="1"/>
    <col min="15887" max="15887" width="6.28515625" style="7" customWidth="1"/>
    <col min="15888" max="15889" width="14.85546875" style="7" customWidth="1"/>
    <col min="15890" max="15890" width="3.42578125" style="7" customWidth="1"/>
    <col min="15891" max="15891" width="15.42578125" style="7" customWidth="1"/>
    <col min="15892" max="15892" width="41.140625" style="7" customWidth="1"/>
    <col min="15893" max="15893" width="3.5703125" style="7" customWidth="1"/>
    <col min="15894" max="15894" width="15.42578125" style="7" customWidth="1"/>
    <col min="15895" max="15895" width="41.140625" style="7" customWidth="1"/>
    <col min="15896" max="15896" width="3.5703125" style="7" customWidth="1"/>
    <col min="15897" max="15897" width="15.42578125" style="7" customWidth="1"/>
    <col min="15898" max="15898" width="41.140625" style="7" customWidth="1"/>
    <col min="15899" max="15899" width="27.42578125" style="7" customWidth="1"/>
    <col min="15900" max="15900" width="20.5703125" style="7" customWidth="1"/>
    <col min="15901" max="15901" width="27.42578125" style="7" customWidth="1"/>
    <col min="15902" max="15902" width="59.5703125" style="7" customWidth="1"/>
    <col min="15903" max="16125" width="10.7109375" style="7"/>
    <col min="16126" max="16126" width="17.7109375" style="7" customWidth="1"/>
    <col min="16127" max="16127" width="60.7109375" style="7" customWidth="1"/>
    <col min="16128" max="16142" width="3.42578125" style="7" customWidth="1"/>
    <col min="16143" max="16143" width="6.28515625" style="7" customWidth="1"/>
    <col min="16144" max="16145" width="14.85546875" style="7" customWidth="1"/>
    <col min="16146" max="16146" width="3.42578125" style="7" customWidth="1"/>
    <col min="16147" max="16147" width="15.42578125" style="7" customWidth="1"/>
    <col min="16148" max="16148" width="41.140625" style="7" customWidth="1"/>
    <col min="16149" max="16149" width="3.5703125" style="7" customWidth="1"/>
    <col min="16150" max="16150" width="15.42578125" style="7" customWidth="1"/>
    <col min="16151" max="16151" width="41.140625" style="7" customWidth="1"/>
    <col min="16152" max="16152" width="3.5703125" style="7" customWidth="1"/>
    <col min="16153" max="16153" width="15.42578125" style="7" customWidth="1"/>
    <col min="16154" max="16154" width="41.140625" style="7" customWidth="1"/>
    <col min="16155" max="16155" width="27.42578125" style="7" customWidth="1"/>
    <col min="16156" max="16156" width="20.5703125" style="7" customWidth="1"/>
    <col min="16157" max="16157" width="27.42578125" style="7" customWidth="1"/>
    <col min="16158" max="16158" width="59.5703125" style="7" customWidth="1"/>
    <col min="16159" max="16384" width="10.7109375" style="7"/>
  </cols>
  <sheetData>
    <row r="1" spans="1:30" ht="25.5" x14ac:dyDescent="0.2">
      <c r="A1" s="1" t="s">
        <v>357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/>
      <c r="U1" s="4"/>
    </row>
    <row r="2" spans="1:30" ht="20.25" customHeight="1" x14ac:dyDescent="0.2">
      <c r="A2" s="8" t="s">
        <v>21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4"/>
      <c r="U2" s="4"/>
    </row>
    <row r="3" spans="1:30" ht="21" customHeight="1" thickBot="1" x14ac:dyDescent="0.25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"/>
      <c r="N3" s="2"/>
      <c r="O3" s="2"/>
      <c r="P3" s="2"/>
      <c r="Q3" s="2"/>
      <c r="R3" s="3"/>
      <c r="S3" s="3"/>
      <c r="T3" s="4"/>
      <c r="U3" s="4"/>
    </row>
    <row r="4" spans="1:30" s="10" customFormat="1" ht="18" customHeight="1" thickTop="1" x14ac:dyDescent="0.25">
      <c r="A4" s="185" t="s">
        <v>8</v>
      </c>
      <c r="B4" s="185" t="s">
        <v>9</v>
      </c>
      <c r="C4" s="198" t="s">
        <v>23</v>
      </c>
      <c r="D4" s="199"/>
      <c r="E4" s="199"/>
      <c r="F4" s="199"/>
      <c r="G4" s="199"/>
      <c r="H4" s="200"/>
      <c r="I4" s="200"/>
      <c r="J4" s="200"/>
      <c r="K4" s="200"/>
      <c r="L4" s="200"/>
      <c r="M4" s="198" t="s">
        <v>24</v>
      </c>
      <c r="N4" s="199"/>
      <c r="O4" s="199"/>
      <c r="P4" s="199"/>
      <c r="Q4" s="201" t="s">
        <v>25</v>
      </c>
      <c r="R4" s="203" t="s">
        <v>26</v>
      </c>
      <c r="S4" s="195" t="s">
        <v>27</v>
      </c>
      <c r="T4" s="196"/>
      <c r="U4" s="197"/>
      <c r="V4" s="195" t="s">
        <v>28</v>
      </c>
      <c r="W4" s="196"/>
      <c r="X4" s="197"/>
      <c r="Y4" s="195" t="s">
        <v>29</v>
      </c>
      <c r="Z4" s="196"/>
      <c r="AA4" s="197"/>
      <c r="AB4" s="185" t="s">
        <v>30</v>
      </c>
      <c r="AC4" s="183" t="s">
        <v>7</v>
      </c>
      <c r="AD4" s="185" t="s">
        <v>10</v>
      </c>
    </row>
    <row r="5" spans="1:30" s="10" customFormat="1" ht="43.5" customHeight="1" x14ac:dyDescent="0.2">
      <c r="A5" s="186"/>
      <c r="B5" s="186"/>
      <c r="C5" s="11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1" t="s">
        <v>11</v>
      </c>
      <c r="N5" s="12" t="s">
        <v>12</v>
      </c>
      <c r="O5" s="12" t="s">
        <v>31</v>
      </c>
      <c r="P5" s="12" t="s">
        <v>0</v>
      </c>
      <c r="Q5" s="202"/>
      <c r="R5" s="204"/>
      <c r="S5" s="13" t="s">
        <v>32</v>
      </c>
      <c r="T5" s="14" t="s">
        <v>8</v>
      </c>
      <c r="U5" s="14" t="s">
        <v>9</v>
      </c>
      <c r="V5" s="13" t="s">
        <v>32</v>
      </c>
      <c r="W5" s="14" t="s">
        <v>8</v>
      </c>
      <c r="X5" s="14" t="s">
        <v>9</v>
      </c>
      <c r="Y5" s="13" t="s">
        <v>32</v>
      </c>
      <c r="Z5" s="14" t="s">
        <v>8</v>
      </c>
      <c r="AA5" s="14" t="s">
        <v>9</v>
      </c>
      <c r="AB5" s="186"/>
      <c r="AC5" s="184"/>
      <c r="AD5" s="186"/>
    </row>
    <row r="6" spans="1:30" s="96" customFormat="1" ht="12.75" customHeight="1" x14ac:dyDescent="0.2">
      <c r="A6" s="15" t="s">
        <v>33</v>
      </c>
      <c r="B6" s="1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10"/>
    </row>
    <row r="7" spans="1:30" s="20" customFormat="1" x14ac:dyDescent="0.25">
      <c r="A7" s="15" t="s">
        <v>34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/>
    </row>
    <row r="8" spans="1:30" s="20" customFormat="1" x14ac:dyDescent="0.25">
      <c r="A8" s="15" t="s">
        <v>35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9"/>
    </row>
    <row r="9" spans="1:30" s="20" customFormat="1" x14ac:dyDescent="0.2">
      <c r="A9" s="21" t="s">
        <v>36</v>
      </c>
      <c r="B9" s="22" t="s">
        <v>37</v>
      </c>
      <c r="C9" s="23" t="s">
        <v>38</v>
      </c>
      <c r="D9" s="24"/>
      <c r="E9" s="24"/>
      <c r="F9" s="24"/>
      <c r="G9" s="24"/>
      <c r="H9" s="24"/>
      <c r="I9" s="25"/>
      <c r="J9" s="26"/>
      <c r="K9" s="26"/>
      <c r="L9" s="26"/>
      <c r="M9" s="27" t="s">
        <v>39</v>
      </c>
      <c r="N9" s="28">
        <v>2</v>
      </c>
      <c r="O9" s="28"/>
      <c r="P9" s="29"/>
      <c r="Q9" s="30">
        <v>3</v>
      </c>
      <c r="R9" s="31" t="s">
        <v>40</v>
      </c>
      <c r="S9" s="123"/>
      <c r="T9" s="126"/>
      <c r="U9" s="125"/>
      <c r="V9" s="32"/>
      <c r="W9" s="81"/>
      <c r="X9" s="158"/>
      <c r="Y9" s="123"/>
      <c r="Z9" s="151"/>
      <c r="AA9" s="149"/>
      <c r="AB9" s="36" t="s">
        <v>41</v>
      </c>
      <c r="AC9" s="169" t="s">
        <v>42</v>
      </c>
      <c r="AD9" s="165" t="s">
        <v>43</v>
      </c>
    </row>
    <row r="10" spans="1:30" s="20" customFormat="1" x14ac:dyDescent="0.2">
      <c r="A10" s="21" t="s">
        <v>44</v>
      </c>
      <c r="B10" s="22" t="s">
        <v>45</v>
      </c>
      <c r="C10" s="23"/>
      <c r="D10" s="24" t="s">
        <v>38</v>
      </c>
      <c r="E10" s="24"/>
      <c r="F10" s="24"/>
      <c r="G10" s="24"/>
      <c r="H10" s="24"/>
      <c r="I10" s="25"/>
      <c r="J10" s="26"/>
      <c r="K10" s="26"/>
      <c r="L10" s="26"/>
      <c r="M10" s="27"/>
      <c r="N10" s="28">
        <v>2</v>
      </c>
      <c r="O10" s="28"/>
      <c r="P10" s="29"/>
      <c r="Q10" s="30">
        <v>3</v>
      </c>
      <c r="R10" s="31" t="s">
        <v>40</v>
      </c>
      <c r="S10" s="123"/>
      <c r="T10" s="126"/>
      <c r="U10" s="125"/>
      <c r="V10" s="32"/>
      <c r="W10" s="81"/>
      <c r="X10" s="158"/>
      <c r="Y10" s="123"/>
      <c r="Z10" s="151"/>
      <c r="AA10" s="149"/>
      <c r="AB10" s="36" t="s">
        <v>41</v>
      </c>
      <c r="AC10" s="169" t="s">
        <v>42</v>
      </c>
      <c r="AD10" s="165" t="s">
        <v>46</v>
      </c>
    </row>
    <row r="11" spans="1:30" s="20" customFormat="1" x14ac:dyDescent="0.2">
      <c r="A11" s="36" t="s">
        <v>47</v>
      </c>
      <c r="B11" s="22" t="s">
        <v>48</v>
      </c>
      <c r="C11" s="23" t="s">
        <v>38</v>
      </c>
      <c r="D11" s="24"/>
      <c r="E11" s="24"/>
      <c r="F11" s="24"/>
      <c r="G11" s="24"/>
      <c r="H11" s="24"/>
      <c r="I11" s="25"/>
      <c r="J11" s="26"/>
      <c r="K11" s="26"/>
      <c r="L11" s="26"/>
      <c r="M11" s="27">
        <v>2</v>
      </c>
      <c r="N11" s="28"/>
      <c r="O11" s="28"/>
      <c r="P11" s="29"/>
      <c r="Q11" s="30">
        <v>3</v>
      </c>
      <c r="R11" s="31" t="s">
        <v>40</v>
      </c>
      <c r="S11" s="123"/>
      <c r="T11" s="126"/>
      <c r="U11" s="125"/>
      <c r="V11" s="32"/>
      <c r="W11" s="81"/>
      <c r="X11" s="158"/>
      <c r="Y11" s="123"/>
      <c r="Z11" s="151"/>
      <c r="AA11" s="149"/>
      <c r="AB11" s="36" t="s">
        <v>17</v>
      </c>
      <c r="AC11" s="169" t="s">
        <v>49</v>
      </c>
      <c r="AD11" s="165" t="s">
        <v>50</v>
      </c>
    </row>
    <row r="12" spans="1:30" s="20" customFormat="1" x14ac:dyDescent="0.2">
      <c r="A12" s="21" t="s">
        <v>51</v>
      </c>
      <c r="B12" s="22" t="s">
        <v>52</v>
      </c>
      <c r="C12" s="27"/>
      <c r="D12" s="24"/>
      <c r="E12" s="24" t="s">
        <v>38</v>
      </c>
      <c r="F12" s="24"/>
      <c r="G12" s="24"/>
      <c r="H12" s="24"/>
      <c r="I12" s="25"/>
      <c r="J12" s="26"/>
      <c r="K12" s="26"/>
      <c r="L12" s="26"/>
      <c r="M12" s="27">
        <v>2</v>
      </c>
      <c r="N12" s="28"/>
      <c r="O12" s="28"/>
      <c r="P12" s="29"/>
      <c r="Q12" s="30">
        <v>3</v>
      </c>
      <c r="R12" s="31" t="s">
        <v>40</v>
      </c>
      <c r="S12" s="123"/>
      <c r="T12" s="126"/>
      <c r="U12" s="125"/>
      <c r="V12" s="32"/>
      <c r="W12" s="81"/>
      <c r="X12" s="158"/>
      <c r="Y12" s="123"/>
      <c r="Z12" s="151"/>
      <c r="AA12" s="149"/>
      <c r="AB12" s="36" t="s">
        <v>53</v>
      </c>
      <c r="AC12" s="169" t="s">
        <v>49</v>
      </c>
      <c r="AD12" s="165" t="s">
        <v>54</v>
      </c>
    </row>
    <row r="13" spans="1:30" s="20" customFormat="1" x14ac:dyDescent="0.2">
      <c r="A13" s="21" t="s">
        <v>55</v>
      </c>
      <c r="B13" s="22" t="s">
        <v>56</v>
      </c>
      <c r="C13" s="23" t="s">
        <v>38</v>
      </c>
      <c r="D13" s="24"/>
      <c r="E13" s="24"/>
      <c r="F13" s="24"/>
      <c r="G13" s="24"/>
      <c r="H13" s="24"/>
      <c r="I13" s="25"/>
      <c r="J13" s="26"/>
      <c r="K13" s="26"/>
      <c r="L13" s="26"/>
      <c r="M13" s="27"/>
      <c r="N13" s="28">
        <v>1</v>
      </c>
      <c r="O13" s="28"/>
      <c r="P13" s="29"/>
      <c r="Q13" s="30">
        <v>2</v>
      </c>
      <c r="R13" s="31" t="s">
        <v>40</v>
      </c>
      <c r="S13" s="123"/>
      <c r="T13" s="126"/>
      <c r="U13" s="125"/>
      <c r="V13" s="32"/>
      <c r="W13" s="81"/>
      <c r="X13" s="158"/>
      <c r="Y13" s="123"/>
      <c r="Z13" s="151"/>
      <c r="AA13" s="149"/>
      <c r="AB13" s="36" t="s">
        <v>57</v>
      </c>
      <c r="AC13" s="169" t="s">
        <v>49</v>
      </c>
      <c r="AD13" s="165" t="s">
        <v>58</v>
      </c>
    </row>
    <row r="14" spans="1:30" s="20" customFormat="1" x14ac:dyDescent="0.2">
      <c r="A14" s="21" t="s">
        <v>59</v>
      </c>
      <c r="B14" s="22" t="s">
        <v>60</v>
      </c>
      <c r="C14" s="23"/>
      <c r="D14" s="24" t="s">
        <v>38</v>
      </c>
      <c r="E14" s="24"/>
      <c r="F14" s="24"/>
      <c r="G14" s="24"/>
      <c r="H14" s="24"/>
      <c r="I14" s="25"/>
      <c r="J14" s="26"/>
      <c r="K14" s="26"/>
      <c r="L14" s="26"/>
      <c r="M14" s="27"/>
      <c r="N14" s="28">
        <v>1</v>
      </c>
      <c r="O14" s="28"/>
      <c r="P14" s="29"/>
      <c r="Q14" s="30">
        <v>2</v>
      </c>
      <c r="R14" s="31" t="s">
        <v>40</v>
      </c>
      <c r="S14" s="123"/>
      <c r="T14" s="126"/>
      <c r="U14" s="125"/>
      <c r="V14" s="32"/>
      <c r="W14" s="81"/>
      <c r="X14" s="158"/>
      <c r="Y14" s="123"/>
      <c r="Z14" s="151"/>
      <c r="AA14" s="149"/>
      <c r="AB14" s="36" t="s">
        <v>57</v>
      </c>
      <c r="AC14" s="169" t="s">
        <v>49</v>
      </c>
      <c r="AD14" s="165" t="s">
        <v>61</v>
      </c>
    </row>
    <row r="15" spans="1:30" s="20" customFormat="1" x14ac:dyDescent="0.25">
      <c r="A15" s="37" t="s">
        <v>62</v>
      </c>
      <c r="B15" s="22" t="s">
        <v>63</v>
      </c>
      <c r="C15" s="23" t="s">
        <v>38</v>
      </c>
      <c r="D15" s="24"/>
      <c r="E15" s="24"/>
      <c r="F15" s="24"/>
      <c r="G15" s="24"/>
      <c r="H15" s="24"/>
      <c r="I15" s="25"/>
      <c r="J15" s="26"/>
      <c r="K15" s="26"/>
      <c r="L15" s="26"/>
      <c r="M15" s="27"/>
      <c r="N15" s="28"/>
      <c r="O15" s="28">
        <v>3</v>
      </c>
      <c r="P15" s="29"/>
      <c r="Q15" s="30">
        <v>4</v>
      </c>
      <c r="R15" s="31" t="s">
        <v>40</v>
      </c>
      <c r="S15" s="123"/>
      <c r="T15" s="126"/>
      <c r="U15" s="125"/>
      <c r="V15" s="32"/>
      <c r="W15" s="81"/>
      <c r="X15" s="158"/>
      <c r="Y15" s="123"/>
      <c r="Z15" s="151"/>
      <c r="AA15" s="149"/>
      <c r="AB15" s="166" t="s">
        <v>148</v>
      </c>
      <c r="AC15" s="166" t="s">
        <v>64</v>
      </c>
      <c r="AD15" s="167" t="s">
        <v>65</v>
      </c>
    </row>
    <row r="16" spans="1:30" s="20" customFormat="1" x14ac:dyDescent="0.2">
      <c r="A16" s="21" t="s">
        <v>66</v>
      </c>
      <c r="B16" s="22" t="s">
        <v>67</v>
      </c>
      <c r="C16" s="23"/>
      <c r="D16" s="24" t="s">
        <v>38</v>
      </c>
      <c r="E16" s="24"/>
      <c r="F16" s="24"/>
      <c r="G16" s="24"/>
      <c r="H16" s="24"/>
      <c r="I16" s="25"/>
      <c r="J16" s="26"/>
      <c r="K16" s="26"/>
      <c r="L16" s="26"/>
      <c r="M16" s="27"/>
      <c r="N16" s="28"/>
      <c r="O16" s="28">
        <v>2</v>
      </c>
      <c r="P16" s="29"/>
      <c r="Q16" s="30">
        <v>3</v>
      </c>
      <c r="R16" s="31" t="s">
        <v>40</v>
      </c>
      <c r="S16" s="123"/>
      <c r="T16" s="126"/>
      <c r="U16" s="125"/>
      <c r="V16" s="32"/>
      <c r="W16" s="81"/>
      <c r="X16" s="158"/>
      <c r="Y16" s="123"/>
      <c r="Z16" s="151"/>
      <c r="AA16" s="149"/>
      <c r="AB16" s="180" t="s">
        <v>156</v>
      </c>
      <c r="AC16" s="169" t="s">
        <v>49</v>
      </c>
      <c r="AD16" s="165" t="s">
        <v>68</v>
      </c>
    </row>
    <row r="17" spans="1:30" s="20" customFormat="1" x14ac:dyDescent="0.2">
      <c r="A17" s="21" t="s">
        <v>69</v>
      </c>
      <c r="B17" s="22" t="s">
        <v>70</v>
      </c>
      <c r="C17" s="38" t="s">
        <v>38</v>
      </c>
      <c r="D17" s="39"/>
      <c r="E17" s="39"/>
      <c r="F17" s="39"/>
      <c r="G17" s="39"/>
      <c r="H17" s="39"/>
      <c r="I17" s="25"/>
      <c r="J17" s="26"/>
      <c r="K17" s="26"/>
      <c r="L17" s="26"/>
      <c r="M17" s="27">
        <v>1</v>
      </c>
      <c r="N17" s="28">
        <v>2</v>
      </c>
      <c r="O17" s="28"/>
      <c r="P17" s="29"/>
      <c r="Q17" s="30">
        <v>3</v>
      </c>
      <c r="R17" s="31" t="s">
        <v>71</v>
      </c>
      <c r="S17" s="124"/>
      <c r="T17" s="126"/>
      <c r="U17" s="125"/>
      <c r="V17" s="32"/>
      <c r="W17" s="81"/>
      <c r="X17" s="158"/>
      <c r="Y17" s="124"/>
      <c r="Z17" s="152"/>
      <c r="AA17" s="150"/>
      <c r="AB17" s="36" t="s">
        <v>72</v>
      </c>
      <c r="AC17" s="169" t="s">
        <v>49</v>
      </c>
      <c r="AD17" s="168" t="s">
        <v>73</v>
      </c>
    </row>
    <row r="18" spans="1:30" s="20" customFormat="1" x14ac:dyDescent="0.2">
      <c r="A18" s="21" t="s">
        <v>74</v>
      </c>
      <c r="B18" s="22" t="s">
        <v>75</v>
      </c>
      <c r="C18" s="23" t="s">
        <v>38</v>
      </c>
      <c r="D18" s="24"/>
      <c r="E18" s="24"/>
      <c r="F18" s="24"/>
      <c r="G18" s="24"/>
      <c r="H18" s="24"/>
      <c r="I18" s="25"/>
      <c r="J18" s="26"/>
      <c r="K18" s="26"/>
      <c r="L18" s="26"/>
      <c r="M18" s="27"/>
      <c r="N18" s="28"/>
      <c r="O18" s="28">
        <v>2</v>
      </c>
      <c r="P18" s="29"/>
      <c r="Q18" s="30">
        <v>2</v>
      </c>
      <c r="R18" s="31" t="s">
        <v>76</v>
      </c>
      <c r="S18" s="123"/>
      <c r="T18" s="126"/>
      <c r="U18" s="125"/>
      <c r="V18" s="32"/>
      <c r="W18" s="81"/>
      <c r="X18" s="158"/>
      <c r="Y18" s="123"/>
      <c r="Z18" s="151"/>
      <c r="AA18" s="149"/>
      <c r="AB18" s="36" t="s">
        <v>77</v>
      </c>
      <c r="AC18" s="21" t="s">
        <v>78</v>
      </c>
      <c r="AD18" s="165" t="s">
        <v>79</v>
      </c>
    </row>
    <row r="19" spans="1:30" s="20" customFormat="1" x14ac:dyDescent="0.25">
      <c r="A19" s="187" t="s">
        <v>80</v>
      </c>
      <c r="B19" s="188"/>
      <c r="C19" s="40">
        <f>SUMIF(C9:C18,"=x",$M9:$M18)+SUMIF(C9:C18,"=x",$N9:$N18)+SUMIF(C9:C18,"=x",$O9:$O18)+SUMIF(C9:C18,"=x",$P9:$P18)</f>
        <v>13</v>
      </c>
      <c r="D19" s="41">
        <f t="shared" ref="D19:L19" si="0">SUMIF(D9:D18,"=x",$M9:$M18)+SUMIF(D9:D18,"=x",$N9:$N18)+SUMIF(D9:D18,"=x",$O9:$O18)+SUMIF(D9:D18,"=x",$P9:$P18)</f>
        <v>5</v>
      </c>
      <c r="E19" s="41">
        <f t="shared" si="0"/>
        <v>2</v>
      </c>
      <c r="F19" s="41">
        <f t="shared" si="0"/>
        <v>0</v>
      </c>
      <c r="G19" s="41">
        <f t="shared" si="0"/>
        <v>0</v>
      </c>
      <c r="H19" s="41">
        <f t="shared" si="0"/>
        <v>0</v>
      </c>
      <c r="I19" s="41">
        <f t="shared" si="0"/>
        <v>0</v>
      </c>
      <c r="J19" s="41">
        <f t="shared" si="0"/>
        <v>0</v>
      </c>
      <c r="K19" s="41">
        <f t="shared" si="0"/>
        <v>0</v>
      </c>
      <c r="L19" s="41">
        <f t="shared" si="0"/>
        <v>0</v>
      </c>
      <c r="M19" s="189">
        <f>SUM(C19:L19)</f>
        <v>20</v>
      </c>
      <c r="N19" s="190"/>
      <c r="O19" s="190"/>
      <c r="P19" s="190"/>
      <c r="Q19" s="190"/>
      <c r="R19" s="191"/>
      <c r="S19" s="192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4"/>
    </row>
    <row r="20" spans="1:30" s="20" customFormat="1" x14ac:dyDescent="0.25">
      <c r="A20" s="205" t="s">
        <v>81</v>
      </c>
      <c r="B20" s="206"/>
      <c r="C20" s="42">
        <f>SUMIF(C9:C18,"=x",$Q9:$Q18)</f>
        <v>17</v>
      </c>
      <c r="D20" s="43">
        <f t="shared" ref="D20:L20" si="1">SUMIF(D9:D18,"=x",$Q9:$Q18)</f>
        <v>8</v>
      </c>
      <c r="E20" s="43">
        <f t="shared" si="1"/>
        <v>3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43">
        <f t="shared" si="1"/>
        <v>0</v>
      </c>
      <c r="K20" s="43">
        <f t="shared" si="1"/>
        <v>0</v>
      </c>
      <c r="L20" s="44">
        <f t="shared" si="1"/>
        <v>0</v>
      </c>
      <c r="M20" s="207">
        <f>SUM(C20:L20)</f>
        <v>28</v>
      </c>
      <c r="N20" s="208"/>
      <c r="O20" s="208"/>
      <c r="P20" s="208"/>
      <c r="Q20" s="208"/>
      <c r="R20" s="209"/>
      <c r="S20" s="210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2"/>
    </row>
    <row r="21" spans="1:30" s="20" customFormat="1" x14ac:dyDescent="0.25">
      <c r="A21" s="213" t="s">
        <v>82</v>
      </c>
      <c r="B21" s="214"/>
      <c r="C21" s="45">
        <f>SUMPRODUCT(--(C9:C18="x"),--($R9:$R18="K(5)"))</f>
        <v>0</v>
      </c>
      <c r="D21" s="46">
        <f t="shared" ref="D21:L21" si="2">SUMPRODUCT(--(D9:D18="x"),--($R9:$R18="K(5)"))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 t="shared" si="2"/>
        <v>0</v>
      </c>
      <c r="M21" s="215">
        <f>SUM(C21:L21)</f>
        <v>0</v>
      </c>
      <c r="N21" s="216"/>
      <c r="O21" s="216"/>
      <c r="P21" s="216"/>
      <c r="Q21" s="216"/>
      <c r="R21" s="217"/>
      <c r="S21" s="210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2"/>
    </row>
    <row r="22" spans="1:30" s="20" customFormat="1" x14ac:dyDescent="0.25">
      <c r="A22" s="15" t="s">
        <v>83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8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/>
    </row>
    <row r="23" spans="1:30" s="20" customFormat="1" x14ac:dyDescent="0.2">
      <c r="A23" s="21" t="s">
        <v>84</v>
      </c>
      <c r="B23" s="22" t="s">
        <v>85</v>
      </c>
      <c r="C23" s="23" t="s">
        <v>4</v>
      </c>
      <c r="D23" s="24"/>
      <c r="E23" s="24"/>
      <c r="F23" s="24"/>
      <c r="G23" s="24"/>
      <c r="H23" s="24"/>
      <c r="I23" s="25"/>
      <c r="J23" s="26"/>
      <c r="K23" s="26"/>
      <c r="L23" s="26"/>
      <c r="M23" s="27"/>
      <c r="N23" s="28">
        <v>1</v>
      </c>
      <c r="O23" s="28"/>
      <c r="P23" s="29"/>
      <c r="Q23" s="30">
        <v>2</v>
      </c>
      <c r="R23" s="31" t="s">
        <v>40</v>
      </c>
      <c r="S23" s="123"/>
      <c r="T23" s="126"/>
      <c r="U23" s="125"/>
      <c r="V23" s="32"/>
      <c r="W23" s="81"/>
      <c r="X23" s="158"/>
      <c r="Y23" s="123"/>
      <c r="Z23" s="151"/>
      <c r="AA23" s="149"/>
      <c r="AB23" s="36" t="s">
        <v>86</v>
      </c>
      <c r="AC23" s="169" t="s">
        <v>49</v>
      </c>
      <c r="AD23" s="165" t="s">
        <v>336</v>
      </c>
    </row>
    <row r="24" spans="1:30" s="20" customFormat="1" x14ac:dyDescent="0.2">
      <c r="A24" s="21" t="s">
        <v>87</v>
      </c>
      <c r="B24" s="22" t="s">
        <v>88</v>
      </c>
      <c r="C24" s="23" t="s">
        <v>4</v>
      </c>
      <c r="D24" s="24"/>
      <c r="E24" s="24"/>
      <c r="F24" s="24"/>
      <c r="G24" s="24"/>
      <c r="H24" s="24"/>
      <c r="I24" s="25"/>
      <c r="J24" s="26"/>
      <c r="K24" s="26"/>
      <c r="L24" s="26"/>
      <c r="M24" s="27"/>
      <c r="N24" s="28">
        <v>1</v>
      </c>
      <c r="O24" s="28"/>
      <c r="P24" s="29"/>
      <c r="Q24" s="30">
        <v>2</v>
      </c>
      <c r="R24" s="31" t="s">
        <v>76</v>
      </c>
      <c r="S24" s="123"/>
      <c r="T24" s="126"/>
      <c r="U24" s="125"/>
      <c r="V24" s="32"/>
      <c r="W24" s="81"/>
      <c r="X24" s="158"/>
      <c r="Y24" s="123"/>
      <c r="Z24" s="151"/>
      <c r="AA24" s="149"/>
      <c r="AB24" s="36" t="s">
        <v>57</v>
      </c>
      <c r="AC24" s="169" t="s">
        <v>49</v>
      </c>
      <c r="AD24" s="165" t="s">
        <v>89</v>
      </c>
    </row>
    <row r="25" spans="1:30" s="20" customFormat="1" x14ac:dyDescent="0.25">
      <c r="A25" s="187" t="s">
        <v>80</v>
      </c>
      <c r="B25" s="188"/>
      <c r="C25" s="40">
        <v>1</v>
      </c>
      <c r="D25" s="41">
        <f t="shared" ref="D25:L25" si="3">SUMIF(D23:D24,"=x",$M23:$M24)+SUMIF(D23:D24,"=x",$N23:$N24)+SUMIF(D23:D24,"=x",$O23:$O24)+SUMIF(D23:D24,"=x",$P23:$P24)</f>
        <v>0</v>
      </c>
      <c r="E25" s="41">
        <f t="shared" si="3"/>
        <v>0</v>
      </c>
      <c r="F25" s="41">
        <f t="shared" si="3"/>
        <v>0</v>
      </c>
      <c r="G25" s="41">
        <f t="shared" si="3"/>
        <v>0</v>
      </c>
      <c r="H25" s="41">
        <f t="shared" si="3"/>
        <v>0</v>
      </c>
      <c r="I25" s="41">
        <f t="shared" si="3"/>
        <v>0</v>
      </c>
      <c r="J25" s="41">
        <f t="shared" si="3"/>
        <v>0</v>
      </c>
      <c r="K25" s="41">
        <f t="shared" si="3"/>
        <v>0</v>
      </c>
      <c r="L25" s="41">
        <f t="shared" si="3"/>
        <v>0</v>
      </c>
      <c r="M25" s="189">
        <f>SUM(C25:L25)</f>
        <v>1</v>
      </c>
      <c r="N25" s="190"/>
      <c r="O25" s="190"/>
      <c r="P25" s="190"/>
      <c r="Q25" s="190"/>
      <c r="R25" s="191"/>
      <c r="S25" s="192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4"/>
    </row>
    <row r="26" spans="1:30" s="20" customFormat="1" x14ac:dyDescent="0.25">
      <c r="A26" s="205" t="s">
        <v>90</v>
      </c>
      <c r="B26" s="206"/>
      <c r="C26" s="42">
        <v>2</v>
      </c>
      <c r="D26" s="43">
        <f t="shared" ref="D26:L26" si="4">SUMIF(D23:D24,"=x",$Q23:$Q24)</f>
        <v>0</v>
      </c>
      <c r="E26" s="43">
        <f t="shared" si="4"/>
        <v>0</v>
      </c>
      <c r="F26" s="43">
        <f t="shared" si="4"/>
        <v>0</v>
      </c>
      <c r="G26" s="43">
        <f t="shared" si="4"/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4">
        <f t="shared" si="4"/>
        <v>0</v>
      </c>
      <c r="M26" s="207">
        <f>SUM(C26:L26)</f>
        <v>2</v>
      </c>
      <c r="N26" s="208"/>
      <c r="O26" s="208"/>
      <c r="P26" s="208"/>
      <c r="Q26" s="208"/>
      <c r="R26" s="209"/>
      <c r="S26" s="210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2"/>
    </row>
    <row r="27" spans="1:30" s="20" customFormat="1" x14ac:dyDescent="0.25">
      <c r="A27" s="213" t="s">
        <v>82</v>
      </c>
      <c r="B27" s="214"/>
      <c r="C27" s="45">
        <f t="shared" ref="C27:L27" si="5">SUMPRODUCT(--(C23:C24="x"),--($R23:$R24="K(5)"))</f>
        <v>0</v>
      </c>
      <c r="D27" s="46">
        <f t="shared" si="5"/>
        <v>0</v>
      </c>
      <c r="E27" s="46">
        <f t="shared" si="5"/>
        <v>0</v>
      </c>
      <c r="F27" s="46">
        <f t="shared" si="5"/>
        <v>0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0</v>
      </c>
      <c r="L27" s="47">
        <f t="shared" si="5"/>
        <v>0</v>
      </c>
      <c r="M27" s="215">
        <f>SUM(C27:L27)</f>
        <v>0</v>
      </c>
      <c r="N27" s="216"/>
      <c r="O27" s="216"/>
      <c r="P27" s="216"/>
      <c r="Q27" s="216"/>
      <c r="R27" s="217"/>
      <c r="S27" s="210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2"/>
    </row>
    <row r="28" spans="1:30" s="20" customFormat="1" x14ac:dyDescent="0.25">
      <c r="A28" s="15" t="s">
        <v>91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</row>
    <row r="29" spans="1:30" s="20" customFormat="1" x14ac:dyDescent="0.25">
      <c r="A29" s="15" t="s">
        <v>92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8"/>
    </row>
    <row r="30" spans="1:30" s="20" customFormat="1" x14ac:dyDescent="0.2">
      <c r="A30" s="21" t="s">
        <v>93</v>
      </c>
      <c r="B30" s="22" t="s">
        <v>94</v>
      </c>
      <c r="C30" s="23" t="s">
        <v>38</v>
      </c>
      <c r="D30" s="24"/>
      <c r="E30" s="24"/>
      <c r="F30" s="24"/>
      <c r="G30" s="24"/>
      <c r="H30" s="24"/>
      <c r="I30" s="25"/>
      <c r="J30" s="26"/>
      <c r="K30" s="26"/>
      <c r="L30" s="26"/>
      <c r="M30" s="27"/>
      <c r="N30" s="28">
        <v>1</v>
      </c>
      <c r="O30" s="28"/>
      <c r="P30" s="29"/>
      <c r="Q30" s="30">
        <v>2</v>
      </c>
      <c r="R30" s="31" t="s">
        <v>40</v>
      </c>
      <c r="S30" s="123"/>
      <c r="T30" s="129"/>
      <c r="U30" s="125"/>
      <c r="V30" s="123"/>
      <c r="W30" s="129"/>
      <c r="X30" s="125"/>
      <c r="Y30" s="123"/>
      <c r="Z30" s="151"/>
      <c r="AA30" s="149"/>
      <c r="AB30" s="36" t="s">
        <v>57</v>
      </c>
      <c r="AC30" s="169" t="s">
        <v>49</v>
      </c>
      <c r="AD30" s="165" t="s">
        <v>95</v>
      </c>
    </row>
    <row r="31" spans="1:30" s="20" customFormat="1" x14ac:dyDescent="0.2">
      <c r="A31" s="21" t="s">
        <v>96</v>
      </c>
      <c r="B31" s="22" t="s">
        <v>97</v>
      </c>
      <c r="C31" s="23"/>
      <c r="D31" s="24" t="s">
        <v>38</v>
      </c>
      <c r="E31" s="24"/>
      <c r="F31" s="24"/>
      <c r="G31" s="24"/>
      <c r="H31" s="24"/>
      <c r="I31" s="25"/>
      <c r="J31" s="26"/>
      <c r="K31" s="26"/>
      <c r="L31" s="26"/>
      <c r="M31" s="27"/>
      <c r="N31" s="28">
        <v>1</v>
      </c>
      <c r="O31" s="28"/>
      <c r="P31" s="29"/>
      <c r="Q31" s="30">
        <v>2</v>
      </c>
      <c r="R31" s="31" t="s">
        <v>40</v>
      </c>
      <c r="S31" s="123"/>
      <c r="T31" s="129"/>
      <c r="U31" s="125"/>
      <c r="V31" s="123"/>
      <c r="W31" s="129"/>
      <c r="X31" s="125"/>
      <c r="Y31" s="123"/>
      <c r="Z31" s="151"/>
      <c r="AA31" s="149"/>
      <c r="AB31" s="36" t="s">
        <v>57</v>
      </c>
      <c r="AC31" s="169" t="s">
        <v>49</v>
      </c>
      <c r="AD31" s="165" t="s">
        <v>98</v>
      </c>
    </row>
    <row r="32" spans="1:30" s="20" customFormat="1" x14ac:dyDescent="0.25">
      <c r="A32" s="36" t="s">
        <v>99</v>
      </c>
      <c r="B32" s="22" t="s">
        <v>100</v>
      </c>
      <c r="C32" s="23"/>
      <c r="D32" s="24" t="s">
        <v>38</v>
      </c>
      <c r="E32" s="24"/>
      <c r="F32" s="24"/>
      <c r="G32" s="24"/>
      <c r="H32" s="24"/>
      <c r="I32" s="25"/>
      <c r="J32" s="26"/>
      <c r="K32" s="26"/>
      <c r="L32" s="26"/>
      <c r="M32" s="27">
        <v>2</v>
      </c>
      <c r="N32" s="28"/>
      <c r="O32" s="28"/>
      <c r="P32" s="29"/>
      <c r="Q32" s="30">
        <v>2</v>
      </c>
      <c r="R32" s="31" t="s">
        <v>101</v>
      </c>
      <c r="S32" s="127"/>
      <c r="T32" s="130"/>
      <c r="U32" s="128"/>
      <c r="V32" s="127"/>
      <c r="W32" s="130"/>
      <c r="X32" s="128"/>
      <c r="Y32" s="123"/>
      <c r="Z32" s="151"/>
      <c r="AA32" s="149"/>
      <c r="AB32" s="157" t="s">
        <v>102</v>
      </c>
      <c r="AC32" s="169" t="s">
        <v>49</v>
      </c>
      <c r="AD32" s="81" t="s">
        <v>103</v>
      </c>
    </row>
    <row r="33" spans="1:30" s="20" customFormat="1" x14ac:dyDescent="0.25">
      <c r="A33" s="21" t="s">
        <v>104</v>
      </c>
      <c r="B33" s="22" t="s">
        <v>105</v>
      </c>
      <c r="C33" s="23"/>
      <c r="D33" s="24"/>
      <c r="E33" s="24"/>
      <c r="F33" s="24" t="s">
        <v>38</v>
      </c>
      <c r="G33" s="24"/>
      <c r="H33" s="24"/>
      <c r="I33" s="25"/>
      <c r="J33" s="26"/>
      <c r="K33" s="26"/>
      <c r="L33" s="26"/>
      <c r="M33" s="27">
        <v>2</v>
      </c>
      <c r="N33" s="28"/>
      <c r="O33" s="28"/>
      <c r="P33" s="29"/>
      <c r="Q33" s="30">
        <v>2</v>
      </c>
      <c r="R33" s="31" t="s">
        <v>40</v>
      </c>
      <c r="S33" s="127"/>
      <c r="T33" s="130"/>
      <c r="U33" s="128"/>
      <c r="V33" s="127"/>
      <c r="W33" s="130"/>
      <c r="X33" s="128"/>
      <c r="Y33" s="123"/>
      <c r="Z33" s="151"/>
      <c r="AA33" s="149"/>
      <c r="AB33" s="36" t="s">
        <v>106</v>
      </c>
      <c r="AC33" s="169" t="s">
        <v>107</v>
      </c>
      <c r="AD33" s="170" t="s">
        <v>340</v>
      </c>
    </row>
    <row r="34" spans="1:30" s="20" customFormat="1" x14ac:dyDescent="0.2">
      <c r="A34" s="21" t="s">
        <v>108</v>
      </c>
      <c r="B34" s="22" t="s">
        <v>109</v>
      </c>
      <c r="C34" s="23" t="s">
        <v>38</v>
      </c>
      <c r="D34" s="24"/>
      <c r="E34" s="24"/>
      <c r="F34" s="24"/>
      <c r="G34" s="24"/>
      <c r="H34" s="24"/>
      <c r="I34" s="25"/>
      <c r="J34" s="26"/>
      <c r="K34" s="26"/>
      <c r="L34" s="26"/>
      <c r="M34" s="27">
        <v>1</v>
      </c>
      <c r="N34" s="28">
        <v>2</v>
      </c>
      <c r="O34" s="28"/>
      <c r="P34" s="29"/>
      <c r="Q34" s="30">
        <v>3</v>
      </c>
      <c r="R34" s="31" t="s">
        <v>40</v>
      </c>
      <c r="S34" s="127"/>
      <c r="T34" s="130"/>
      <c r="U34" s="128"/>
      <c r="V34" s="127"/>
      <c r="W34" s="130"/>
      <c r="X34" s="128"/>
      <c r="Y34" s="123"/>
      <c r="Z34" s="151"/>
      <c r="AA34" s="149"/>
      <c r="AB34" s="36" t="s">
        <v>110</v>
      </c>
      <c r="AC34" s="169" t="s">
        <v>49</v>
      </c>
      <c r="AD34" s="165" t="s">
        <v>111</v>
      </c>
    </row>
    <row r="35" spans="1:30" s="20" customFormat="1" x14ac:dyDescent="0.2">
      <c r="A35" s="21" t="s">
        <v>112</v>
      </c>
      <c r="B35" s="22" t="s">
        <v>113</v>
      </c>
      <c r="C35" s="23" t="s">
        <v>38</v>
      </c>
      <c r="D35" s="24"/>
      <c r="E35" s="24"/>
      <c r="F35" s="24"/>
      <c r="G35" s="24"/>
      <c r="H35" s="24"/>
      <c r="I35" s="25"/>
      <c r="J35" s="26"/>
      <c r="K35" s="26"/>
      <c r="L35" s="26"/>
      <c r="M35" s="27"/>
      <c r="N35" s="28"/>
      <c r="O35" s="28">
        <v>4</v>
      </c>
      <c r="P35" s="29"/>
      <c r="Q35" s="30">
        <v>4</v>
      </c>
      <c r="R35" s="31" t="s">
        <v>40</v>
      </c>
      <c r="S35" s="127"/>
      <c r="T35" s="130"/>
      <c r="U35" s="128"/>
      <c r="V35" s="127"/>
      <c r="W35" s="130"/>
      <c r="X35" s="128"/>
      <c r="Y35" s="123"/>
      <c r="Z35" s="151"/>
      <c r="AA35" s="149"/>
      <c r="AB35" s="36" t="s">
        <v>110</v>
      </c>
      <c r="AC35" s="169" t="s">
        <v>49</v>
      </c>
      <c r="AD35" s="165" t="s">
        <v>114</v>
      </c>
    </row>
    <row r="36" spans="1:30" s="20" customFormat="1" x14ac:dyDescent="0.2">
      <c r="A36" s="21" t="s">
        <v>115</v>
      </c>
      <c r="B36" s="22" t="s">
        <v>116</v>
      </c>
      <c r="C36" s="23"/>
      <c r="D36" s="24" t="s">
        <v>38</v>
      </c>
      <c r="E36" s="24"/>
      <c r="F36" s="24"/>
      <c r="G36" s="24"/>
      <c r="H36" s="24"/>
      <c r="I36" s="25"/>
      <c r="J36" s="26"/>
      <c r="K36" s="26"/>
      <c r="L36" s="26"/>
      <c r="M36" s="27">
        <v>1</v>
      </c>
      <c r="N36" s="28">
        <v>2</v>
      </c>
      <c r="O36" s="28"/>
      <c r="P36" s="29"/>
      <c r="Q36" s="30">
        <v>3</v>
      </c>
      <c r="R36" s="31" t="s">
        <v>40</v>
      </c>
      <c r="S36" s="127"/>
      <c r="T36" s="130"/>
      <c r="U36" s="128"/>
      <c r="V36" s="127"/>
      <c r="W36" s="130"/>
      <c r="X36" s="128"/>
      <c r="Y36" s="123"/>
      <c r="Z36" s="151"/>
      <c r="AA36" s="149"/>
      <c r="AB36" s="36" t="s">
        <v>110</v>
      </c>
      <c r="AC36" s="169" t="s">
        <v>49</v>
      </c>
      <c r="AD36" s="165" t="s">
        <v>117</v>
      </c>
    </row>
    <row r="37" spans="1:30" s="20" customFormat="1" x14ac:dyDescent="0.2">
      <c r="A37" s="21" t="s">
        <v>118</v>
      </c>
      <c r="B37" s="22" t="s">
        <v>119</v>
      </c>
      <c r="C37" s="23"/>
      <c r="D37" s="24" t="s">
        <v>38</v>
      </c>
      <c r="E37" s="24"/>
      <c r="F37" s="24"/>
      <c r="G37" s="24"/>
      <c r="H37" s="24"/>
      <c r="I37" s="25"/>
      <c r="J37" s="26"/>
      <c r="K37" s="26"/>
      <c r="L37" s="26"/>
      <c r="M37" s="27"/>
      <c r="N37" s="28"/>
      <c r="O37" s="28">
        <v>4</v>
      </c>
      <c r="P37" s="29"/>
      <c r="Q37" s="30">
        <v>4</v>
      </c>
      <c r="R37" s="31" t="s">
        <v>40</v>
      </c>
      <c r="S37" s="127"/>
      <c r="T37" s="130"/>
      <c r="U37" s="128"/>
      <c r="V37" s="127"/>
      <c r="W37" s="130"/>
      <c r="X37" s="128"/>
      <c r="Y37" s="123"/>
      <c r="Z37" s="151"/>
      <c r="AA37" s="149"/>
      <c r="AB37" s="36" t="s">
        <v>110</v>
      </c>
      <c r="AC37" s="169" t="s">
        <v>49</v>
      </c>
      <c r="AD37" s="165" t="s">
        <v>120</v>
      </c>
    </row>
    <row r="38" spans="1:30" s="20" customFormat="1" x14ac:dyDescent="0.2">
      <c r="A38" s="21" t="s">
        <v>121</v>
      </c>
      <c r="B38" s="22" t="s">
        <v>122</v>
      </c>
      <c r="C38" s="38"/>
      <c r="D38" s="39" t="s">
        <v>38</v>
      </c>
      <c r="E38" s="39"/>
      <c r="F38" s="39"/>
      <c r="G38" s="39"/>
      <c r="H38" s="39"/>
      <c r="I38" s="25"/>
      <c r="J38" s="26"/>
      <c r="K38" s="26"/>
      <c r="L38" s="26"/>
      <c r="M38" s="27">
        <v>1</v>
      </c>
      <c r="N38" s="28">
        <v>2</v>
      </c>
      <c r="O38" s="28"/>
      <c r="P38" s="29"/>
      <c r="Q38" s="30">
        <v>3</v>
      </c>
      <c r="R38" s="31" t="s">
        <v>40</v>
      </c>
      <c r="S38" s="124"/>
      <c r="T38" s="129"/>
      <c r="U38" s="125"/>
      <c r="V38" s="124"/>
      <c r="W38" s="129"/>
      <c r="X38" s="125"/>
      <c r="Y38" s="124"/>
      <c r="Z38" s="152"/>
      <c r="AA38" s="150"/>
      <c r="AB38" s="36" t="s">
        <v>123</v>
      </c>
      <c r="AC38" s="169" t="s">
        <v>49</v>
      </c>
      <c r="AD38" s="168" t="s">
        <v>124</v>
      </c>
    </row>
    <row r="39" spans="1:30" s="20" customFormat="1" x14ac:dyDescent="0.25">
      <c r="A39" s="187" t="s">
        <v>80</v>
      </c>
      <c r="B39" s="188"/>
      <c r="C39" s="40">
        <f>SUMIF(C30:C38,"=x",$M30:$M38)+SUMIF(C30:C38,"=x",$N30:$N38)+SUMIF(C30:C38,"=x",$O30:$O38)+SUMIF(C30:C38,"=x",$P30:$P38)</f>
        <v>8</v>
      </c>
      <c r="D39" s="41">
        <f t="shared" ref="D39:L39" si="6">SUMIF(D30:D38,"=x",$M30:$M38)+SUMIF(D30:D38,"=x",$N30:$N38)+SUMIF(D30:D38,"=x",$O30:$O38)+SUMIF(D30:D38,"=x",$P30:$P38)</f>
        <v>13</v>
      </c>
      <c r="E39" s="41">
        <f t="shared" si="6"/>
        <v>0</v>
      </c>
      <c r="F39" s="41">
        <f t="shared" si="6"/>
        <v>2</v>
      </c>
      <c r="G39" s="41">
        <f t="shared" si="6"/>
        <v>0</v>
      </c>
      <c r="H39" s="41">
        <f t="shared" si="6"/>
        <v>0</v>
      </c>
      <c r="I39" s="41">
        <f t="shared" si="6"/>
        <v>0</v>
      </c>
      <c r="J39" s="41">
        <f t="shared" si="6"/>
        <v>0</v>
      </c>
      <c r="K39" s="41">
        <f t="shared" si="6"/>
        <v>0</v>
      </c>
      <c r="L39" s="41">
        <f t="shared" si="6"/>
        <v>0</v>
      </c>
      <c r="M39" s="189">
        <f>SUM(C39:L39)</f>
        <v>23</v>
      </c>
      <c r="N39" s="190"/>
      <c r="O39" s="190"/>
      <c r="P39" s="190"/>
      <c r="Q39" s="190"/>
      <c r="R39" s="191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</row>
    <row r="40" spans="1:30" s="20" customFormat="1" x14ac:dyDescent="0.25">
      <c r="A40" s="205" t="s">
        <v>81</v>
      </c>
      <c r="B40" s="206"/>
      <c r="C40" s="54">
        <f>SUMIF(C30:C38,"=x",$Q30:$Q38)</f>
        <v>9</v>
      </c>
      <c r="D40" s="43">
        <f t="shared" ref="D40:L40" si="7">SUMIF(D30:D38,"=x",$Q30:$Q38)</f>
        <v>14</v>
      </c>
      <c r="E40" s="43">
        <f t="shared" si="7"/>
        <v>0</v>
      </c>
      <c r="F40" s="43">
        <f t="shared" si="7"/>
        <v>2</v>
      </c>
      <c r="G40" s="43">
        <f t="shared" si="7"/>
        <v>0</v>
      </c>
      <c r="H40" s="43">
        <f t="shared" si="7"/>
        <v>0</v>
      </c>
      <c r="I40" s="43">
        <f t="shared" si="7"/>
        <v>0</v>
      </c>
      <c r="J40" s="43">
        <f t="shared" si="7"/>
        <v>0</v>
      </c>
      <c r="K40" s="43">
        <f t="shared" si="7"/>
        <v>0</v>
      </c>
      <c r="L40" s="43">
        <f t="shared" si="7"/>
        <v>0</v>
      </c>
      <c r="M40" s="207">
        <f>SUM(C40:L40)</f>
        <v>25</v>
      </c>
      <c r="N40" s="221"/>
      <c r="O40" s="221"/>
      <c r="P40" s="221"/>
      <c r="Q40" s="221"/>
      <c r="R40" s="222"/>
      <c r="S40" s="55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/>
    </row>
    <row r="41" spans="1:30" s="20" customFormat="1" x14ac:dyDescent="0.25">
      <c r="A41" s="213" t="s">
        <v>82</v>
      </c>
      <c r="B41" s="218"/>
      <c r="C41" s="58">
        <f>SUMPRODUCT(--(C30:C38="x"),--($R30:$R38="K(5)"))</f>
        <v>0</v>
      </c>
      <c r="D41" s="46">
        <f t="shared" ref="D41:L41" si="8">SUMPRODUCT(--(D30:D38="x"),--($R30:$R38="K(5)"))</f>
        <v>1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215">
        <f>SUM(C41:L41)</f>
        <v>1</v>
      </c>
      <c r="N41" s="219"/>
      <c r="O41" s="219"/>
      <c r="P41" s="219"/>
      <c r="Q41" s="219"/>
      <c r="R41" s="220"/>
      <c r="S41" s="55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</row>
    <row r="42" spans="1:30" s="20" customFormat="1" x14ac:dyDescent="0.25">
      <c r="A42" s="15" t="s">
        <v>83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4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48"/>
    </row>
    <row r="43" spans="1:30" s="20" customFormat="1" x14ac:dyDescent="0.2">
      <c r="A43" s="21" t="s">
        <v>125</v>
      </c>
      <c r="B43" s="22" t="s">
        <v>126</v>
      </c>
      <c r="C43" s="23"/>
      <c r="D43" s="24"/>
      <c r="E43" s="24"/>
      <c r="F43" s="24"/>
      <c r="G43" s="24" t="s">
        <v>4</v>
      </c>
      <c r="H43" s="24"/>
      <c r="I43" s="25"/>
      <c r="J43" s="26"/>
      <c r="K43" s="26"/>
      <c r="L43" s="26"/>
      <c r="M43" s="27"/>
      <c r="N43" s="28">
        <v>1</v>
      </c>
      <c r="O43" s="28"/>
      <c r="P43" s="29"/>
      <c r="Q43" s="30">
        <v>2</v>
      </c>
      <c r="R43" s="31" t="s">
        <v>71</v>
      </c>
      <c r="S43" s="123"/>
      <c r="T43" s="126"/>
      <c r="U43" s="125"/>
      <c r="V43" s="32"/>
      <c r="W43" s="33"/>
      <c r="X43" s="34"/>
      <c r="Y43" s="123"/>
      <c r="Z43" s="151"/>
      <c r="AA43" s="149"/>
      <c r="AB43" s="36" t="s">
        <v>17</v>
      </c>
      <c r="AC43" s="169" t="s">
        <v>49</v>
      </c>
      <c r="AD43" s="165" t="s">
        <v>127</v>
      </c>
    </row>
    <row r="44" spans="1:30" s="20" customFormat="1" x14ac:dyDescent="0.2">
      <c r="A44" s="21" t="s">
        <v>128</v>
      </c>
      <c r="B44" s="22" t="s">
        <v>129</v>
      </c>
      <c r="C44" s="23"/>
      <c r="D44" s="24"/>
      <c r="E44" s="24"/>
      <c r="F44" s="24"/>
      <c r="G44" s="24" t="s">
        <v>4</v>
      </c>
      <c r="H44" s="24"/>
      <c r="I44" s="25"/>
      <c r="J44" s="26"/>
      <c r="K44" s="26"/>
      <c r="L44" s="26"/>
      <c r="M44" s="27"/>
      <c r="N44" s="28">
        <v>1</v>
      </c>
      <c r="O44" s="28"/>
      <c r="P44" s="29"/>
      <c r="Q44" s="30">
        <v>2</v>
      </c>
      <c r="R44" s="31" t="s">
        <v>76</v>
      </c>
      <c r="S44" s="123"/>
      <c r="T44" s="126"/>
      <c r="U44" s="125"/>
      <c r="V44" s="32"/>
      <c r="W44" s="33"/>
      <c r="X44" s="34"/>
      <c r="Y44" s="123"/>
      <c r="Z44" s="151"/>
      <c r="AA44" s="149"/>
      <c r="AB44" s="36" t="s">
        <v>57</v>
      </c>
      <c r="AC44" s="169" t="s">
        <v>49</v>
      </c>
      <c r="AD44" s="165" t="s">
        <v>130</v>
      </c>
    </row>
    <row r="45" spans="1:30" s="20" customFormat="1" x14ac:dyDescent="0.2">
      <c r="A45" s="36" t="s">
        <v>131</v>
      </c>
      <c r="B45" s="22" t="s">
        <v>132</v>
      </c>
      <c r="C45" s="23"/>
      <c r="D45" s="24"/>
      <c r="E45" s="24"/>
      <c r="F45" s="24"/>
      <c r="G45" s="24" t="s">
        <v>4</v>
      </c>
      <c r="H45" s="24"/>
      <c r="I45" s="25"/>
      <c r="J45" s="26"/>
      <c r="K45" s="26"/>
      <c r="L45" s="26"/>
      <c r="M45" s="27">
        <v>1</v>
      </c>
      <c r="N45" s="28"/>
      <c r="O45" s="28"/>
      <c r="P45" s="29"/>
      <c r="Q45" s="30">
        <v>2</v>
      </c>
      <c r="R45" s="31" t="s">
        <v>71</v>
      </c>
      <c r="S45" s="123"/>
      <c r="T45" s="126"/>
      <c r="U45" s="125"/>
      <c r="V45" s="32"/>
      <c r="W45" s="33"/>
      <c r="X45" s="34"/>
      <c r="Y45" s="123"/>
      <c r="Z45" s="151"/>
      <c r="AA45" s="149"/>
      <c r="AB45" s="36" t="s">
        <v>133</v>
      </c>
      <c r="AC45" s="88" t="s">
        <v>134</v>
      </c>
      <c r="AD45" s="165" t="s">
        <v>135</v>
      </c>
    </row>
    <row r="46" spans="1:30" s="20" customFormat="1" x14ac:dyDescent="0.25">
      <c r="A46" s="187" t="s">
        <v>80</v>
      </c>
      <c r="B46" s="188"/>
      <c r="C46" s="40">
        <f t="shared" ref="C46:L46" si="9">SUMIF(C44:C45,"=x",$M44:$M45)+SUMIF(C44:C45,"=x",$N44:$N45)+SUMIF(C44:C45,"=x",$O44:$O45)+SUMIF(C44:C45,"=x",$P44:$P45)</f>
        <v>0</v>
      </c>
      <c r="D46" s="41">
        <f t="shared" si="9"/>
        <v>0</v>
      </c>
      <c r="E46" s="41">
        <f t="shared" si="9"/>
        <v>0</v>
      </c>
      <c r="F46" s="41">
        <f t="shared" si="9"/>
        <v>0</v>
      </c>
      <c r="G46" s="41">
        <v>1</v>
      </c>
      <c r="H46" s="41">
        <f t="shared" si="9"/>
        <v>0</v>
      </c>
      <c r="I46" s="41">
        <f t="shared" si="9"/>
        <v>0</v>
      </c>
      <c r="J46" s="41">
        <f t="shared" si="9"/>
        <v>0</v>
      </c>
      <c r="K46" s="41">
        <f t="shared" si="9"/>
        <v>0</v>
      </c>
      <c r="L46" s="41">
        <f t="shared" si="9"/>
        <v>0</v>
      </c>
      <c r="M46" s="189">
        <f>SUM(C46:L46)</f>
        <v>1</v>
      </c>
      <c r="N46" s="190"/>
      <c r="O46" s="190"/>
      <c r="P46" s="190"/>
      <c r="Q46" s="190"/>
      <c r="R46" s="191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</row>
    <row r="47" spans="1:30" s="20" customFormat="1" x14ac:dyDescent="0.25">
      <c r="A47" s="205" t="s">
        <v>90</v>
      </c>
      <c r="B47" s="206"/>
      <c r="C47" s="54">
        <f>SUMIF(C44:C45,"=x",$Q44:$Q45)</f>
        <v>0</v>
      </c>
      <c r="D47" s="43">
        <f>SUMIF(D44:D45,"=x",$Q44:$Q45)</f>
        <v>0</v>
      </c>
      <c r="E47" s="43">
        <f>SUMIF(E44:E45,"=x",$Q44:$Q45)</f>
        <v>0</v>
      </c>
      <c r="F47" s="43">
        <f>SUMIF(F44:F45,"=x",$Q44:$Q45)</f>
        <v>0</v>
      </c>
      <c r="G47" s="43">
        <v>2</v>
      </c>
      <c r="H47" s="43">
        <f>SUMIF(H44:H45,"=x",$Q44:$Q45)</f>
        <v>0</v>
      </c>
      <c r="I47" s="43">
        <f>SUMIF(I44:I45,"=x",$Q44:$Q45)</f>
        <v>0</v>
      </c>
      <c r="J47" s="43">
        <f>SUMIF(J44:J45,"=x",$Q44:$Q45)</f>
        <v>0</v>
      </c>
      <c r="K47" s="43">
        <f>SUMIF(K44:K45,"=x",$Q44:$Q45)</f>
        <v>0</v>
      </c>
      <c r="L47" s="43">
        <f>SUMIF(L44:L45,"=x",$Q44:$Q45)</f>
        <v>0</v>
      </c>
      <c r="M47" s="207">
        <f>SUM(C47:L47)</f>
        <v>2</v>
      </c>
      <c r="N47" s="221"/>
      <c r="O47" s="221"/>
      <c r="P47" s="221"/>
      <c r="Q47" s="221"/>
      <c r="R47" s="222"/>
      <c r="S47" s="55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7"/>
    </row>
    <row r="48" spans="1:30" s="20" customFormat="1" x14ac:dyDescent="0.25">
      <c r="A48" s="213" t="s">
        <v>82</v>
      </c>
      <c r="B48" s="218"/>
      <c r="C48" s="58">
        <f t="shared" ref="C48:L48" si="10">SUMPRODUCT(--(C44:C45="x"),--($R44:$R45="K(5)"))</f>
        <v>0</v>
      </c>
      <c r="D48" s="46">
        <f t="shared" si="10"/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215">
        <f>SUM(C48:L48)</f>
        <v>0</v>
      </c>
      <c r="N48" s="219"/>
      <c r="O48" s="219"/>
      <c r="P48" s="219"/>
      <c r="Q48" s="219"/>
      <c r="R48" s="220"/>
      <c r="S48" s="55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7"/>
    </row>
    <row r="49" spans="1:30" s="20" customFormat="1" x14ac:dyDescent="0.25">
      <c r="A49" s="15" t="s">
        <v>136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4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48"/>
    </row>
    <row r="50" spans="1:30" s="20" customFormat="1" x14ac:dyDescent="0.25">
      <c r="A50" s="15" t="s">
        <v>137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4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48"/>
    </row>
    <row r="51" spans="1:30" s="20" customFormat="1" x14ac:dyDescent="0.25">
      <c r="A51" s="37" t="s">
        <v>138</v>
      </c>
      <c r="B51" s="35" t="s">
        <v>139</v>
      </c>
      <c r="C51" s="23"/>
      <c r="D51" s="24"/>
      <c r="E51" s="28" t="s">
        <v>38</v>
      </c>
      <c r="F51" s="28"/>
      <c r="G51" s="28"/>
      <c r="H51" s="28"/>
      <c r="I51" s="28"/>
      <c r="J51" s="28"/>
      <c r="K51" s="28"/>
      <c r="L51" s="28"/>
      <c r="M51" s="27">
        <v>2</v>
      </c>
      <c r="N51" s="28">
        <v>3</v>
      </c>
      <c r="O51" s="28"/>
      <c r="P51" s="29"/>
      <c r="Q51" s="30">
        <v>5</v>
      </c>
      <c r="R51" s="61" t="s">
        <v>101</v>
      </c>
      <c r="S51" s="123"/>
      <c r="T51" s="129"/>
      <c r="U51" s="125"/>
      <c r="V51" s="123"/>
      <c r="W51" s="129"/>
      <c r="X51" s="125"/>
      <c r="Y51" s="123"/>
      <c r="Z51" s="151"/>
      <c r="AA51" s="149"/>
      <c r="AB51" s="158" t="s">
        <v>140</v>
      </c>
      <c r="AC51" s="169" t="s">
        <v>141</v>
      </c>
      <c r="AD51" s="62" t="s">
        <v>142</v>
      </c>
    </row>
    <row r="52" spans="1:30" s="20" customFormat="1" x14ac:dyDescent="0.25">
      <c r="A52" s="37" t="s">
        <v>143</v>
      </c>
      <c r="B52" s="35" t="s">
        <v>144</v>
      </c>
      <c r="C52" s="23"/>
      <c r="D52" s="24"/>
      <c r="E52" s="28"/>
      <c r="F52" s="28" t="s">
        <v>38</v>
      </c>
      <c r="G52" s="28"/>
      <c r="H52" s="28"/>
      <c r="I52" s="28"/>
      <c r="J52" s="28"/>
      <c r="K52" s="28"/>
      <c r="L52" s="28"/>
      <c r="M52" s="27">
        <v>2</v>
      </c>
      <c r="N52" s="28">
        <v>3</v>
      </c>
      <c r="O52" s="28"/>
      <c r="P52" s="29"/>
      <c r="Q52" s="30">
        <v>5</v>
      </c>
      <c r="R52" s="61" t="s">
        <v>101</v>
      </c>
      <c r="S52" s="123"/>
      <c r="T52" s="129"/>
      <c r="U52" s="125"/>
      <c r="V52" s="123"/>
      <c r="W52" s="129"/>
      <c r="X52" s="125"/>
      <c r="Y52" s="123"/>
      <c r="Z52" s="151"/>
      <c r="AA52" s="149"/>
      <c r="AB52" s="158" t="s">
        <v>140</v>
      </c>
      <c r="AC52" s="169" t="s">
        <v>141</v>
      </c>
      <c r="AD52" s="62" t="s">
        <v>145</v>
      </c>
    </row>
    <row r="53" spans="1:30" s="20" customFormat="1" x14ac:dyDescent="0.25">
      <c r="A53" s="63" t="s">
        <v>146</v>
      </c>
      <c r="B53" s="64" t="s">
        <v>147</v>
      </c>
      <c r="C53" s="23"/>
      <c r="D53" s="24"/>
      <c r="E53" s="28"/>
      <c r="F53" s="28"/>
      <c r="G53" s="24"/>
      <c r="H53" s="24"/>
      <c r="I53" s="28" t="s">
        <v>38</v>
      </c>
      <c r="J53" s="28"/>
      <c r="K53" s="28"/>
      <c r="L53" s="28"/>
      <c r="M53" s="27"/>
      <c r="N53" s="28"/>
      <c r="O53" s="28">
        <v>3</v>
      </c>
      <c r="P53" s="29"/>
      <c r="Q53" s="30">
        <v>3</v>
      </c>
      <c r="R53" s="31" t="s">
        <v>40</v>
      </c>
      <c r="S53" s="123"/>
      <c r="T53" s="129"/>
      <c r="U53" s="125"/>
      <c r="V53" s="123"/>
      <c r="W53" s="129"/>
      <c r="X53" s="125"/>
      <c r="Y53" s="123"/>
      <c r="Z53" s="151"/>
      <c r="AA53" s="149"/>
      <c r="AB53" s="159" t="s">
        <v>148</v>
      </c>
      <c r="AC53" s="171" t="s">
        <v>64</v>
      </c>
      <c r="AD53" s="172" t="s">
        <v>149</v>
      </c>
    </row>
    <row r="54" spans="1:30" s="20" customFormat="1" x14ac:dyDescent="0.25">
      <c r="A54" s="63" t="s">
        <v>150</v>
      </c>
      <c r="B54" s="64" t="s">
        <v>151</v>
      </c>
      <c r="C54" s="23"/>
      <c r="D54" s="24"/>
      <c r="E54" s="28"/>
      <c r="F54" s="28"/>
      <c r="G54" s="24"/>
      <c r="H54" s="24"/>
      <c r="I54" s="28"/>
      <c r="J54" s="28" t="s">
        <v>38</v>
      </c>
      <c r="K54" s="28"/>
      <c r="L54" s="28"/>
      <c r="M54" s="27"/>
      <c r="N54" s="28"/>
      <c r="O54" s="28">
        <v>3</v>
      </c>
      <c r="P54" s="29"/>
      <c r="Q54" s="30">
        <v>3</v>
      </c>
      <c r="R54" s="31" t="s">
        <v>40</v>
      </c>
      <c r="S54" s="65" t="s">
        <v>152</v>
      </c>
      <c r="T54" s="134" t="s">
        <v>143</v>
      </c>
      <c r="U54" s="66" t="s">
        <v>144</v>
      </c>
      <c r="V54" s="123"/>
      <c r="W54" s="129"/>
      <c r="X54" s="125"/>
      <c r="Y54" s="123"/>
      <c r="Z54" s="151"/>
      <c r="AA54" s="149"/>
      <c r="AB54" s="159" t="s">
        <v>148</v>
      </c>
      <c r="AC54" s="171" t="s">
        <v>64</v>
      </c>
      <c r="AD54" s="172" t="s">
        <v>153</v>
      </c>
    </row>
    <row r="55" spans="1:30" s="20" customFormat="1" x14ac:dyDescent="0.25">
      <c r="A55" s="63" t="s">
        <v>154</v>
      </c>
      <c r="B55" s="35" t="s">
        <v>155</v>
      </c>
      <c r="C55" s="23"/>
      <c r="D55" s="24"/>
      <c r="E55" s="24" t="s">
        <v>38</v>
      </c>
      <c r="F55" s="24"/>
      <c r="G55" s="24"/>
      <c r="H55" s="24"/>
      <c r="I55" s="28"/>
      <c r="J55" s="28"/>
      <c r="K55" s="28"/>
      <c r="L55" s="28"/>
      <c r="M55" s="27">
        <v>1</v>
      </c>
      <c r="N55" s="28">
        <v>2</v>
      </c>
      <c r="O55" s="28"/>
      <c r="P55" s="29"/>
      <c r="Q55" s="30">
        <v>4</v>
      </c>
      <c r="R55" s="31" t="s">
        <v>101</v>
      </c>
      <c r="S55" s="127"/>
      <c r="T55" s="130"/>
      <c r="U55" s="128"/>
      <c r="V55" s="127"/>
      <c r="W55" s="130"/>
      <c r="X55" s="128"/>
      <c r="Y55" s="123"/>
      <c r="Z55" s="151"/>
      <c r="AA55" s="149"/>
      <c r="AB55" s="158" t="s">
        <v>156</v>
      </c>
      <c r="AC55" s="169" t="s">
        <v>13</v>
      </c>
      <c r="AD55" s="67" t="s">
        <v>157</v>
      </c>
    </row>
    <row r="56" spans="1:30" s="20" customFormat="1" x14ac:dyDescent="0.25">
      <c r="A56" s="63" t="s">
        <v>158</v>
      </c>
      <c r="B56" s="35" t="s">
        <v>159</v>
      </c>
      <c r="C56" s="23"/>
      <c r="D56" s="24"/>
      <c r="E56" s="24"/>
      <c r="F56" s="24" t="s">
        <v>38</v>
      </c>
      <c r="G56" s="24"/>
      <c r="H56" s="24"/>
      <c r="I56" s="28"/>
      <c r="J56" s="28"/>
      <c r="K56" s="28"/>
      <c r="L56" s="28"/>
      <c r="M56" s="27">
        <v>2</v>
      </c>
      <c r="N56" s="28">
        <v>2</v>
      </c>
      <c r="O56" s="28"/>
      <c r="P56" s="29"/>
      <c r="Q56" s="30">
        <v>4</v>
      </c>
      <c r="R56" s="31" t="s">
        <v>101</v>
      </c>
      <c r="S56" s="127"/>
      <c r="T56" s="130"/>
      <c r="U56" s="128"/>
      <c r="V56" s="127"/>
      <c r="W56" s="130"/>
      <c r="X56" s="128"/>
      <c r="Y56" s="123"/>
      <c r="Z56" s="151"/>
      <c r="AA56" s="149"/>
      <c r="AB56" s="158" t="s">
        <v>160</v>
      </c>
      <c r="AC56" s="169" t="s">
        <v>13</v>
      </c>
      <c r="AD56" s="67" t="s">
        <v>161</v>
      </c>
    </row>
    <row r="57" spans="1:30" s="20" customFormat="1" x14ac:dyDescent="0.25">
      <c r="A57" s="63" t="s">
        <v>162</v>
      </c>
      <c r="B57" s="35" t="s">
        <v>163</v>
      </c>
      <c r="C57" s="23"/>
      <c r="D57" s="24"/>
      <c r="E57" s="24"/>
      <c r="F57" s="24" t="s">
        <v>38</v>
      </c>
      <c r="G57" s="24"/>
      <c r="H57" s="24"/>
      <c r="I57" s="28"/>
      <c r="J57" s="28"/>
      <c r="K57" s="28"/>
      <c r="L57" s="28"/>
      <c r="M57" s="27"/>
      <c r="N57" s="28"/>
      <c r="O57" s="28">
        <v>4</v>
      </c>
      <c r="P57" s="29"/>
      <c r="Q57" s="30">
        <v>4</v>
      </c>
      <c r="R57" s="31" t="s">
        <v>40</v>
      </c>
      <c r="S57" s="127"/>
      <c r="T57" s="130"/>
      <c r="U57" s="128"/>
      <c r="V57" s="127"/>
      <c r="W57" s="130"/>
      <c r="X57" s="128"/>
      <c r="Y57" s="123"/>
      <c r="Z57" s="151"/>
      <c r="AA57" s="149"/>
      <c r="AB57" s="158" t="s">
        <v>156</v>
      </c>
      <c r="AC57" s="169" t="s">
        <v>13</v>
      </c>
      <c r="AD57" s="62" t="s">
        <v>164</v>
      </c>
    </row>
    <row r="58" spans="1:30" s="20" customFormat="1" x14ac:dyDescent="0.2">
      <c r="A58" s="63" t="s">
        <v>165</v>
      </c>
      <c r="B58" s="35" t="s">
        <v>166</v>
      </c>
      <c r="C58" s="23"/>
      <c r="D58" s="24"/>
      <c r="E58" s="24"/>
      <c r="F58" s="24"/>
      <c r="G58" s="24" t="s">
        <v>38</v>
      </c>
      <c r="H58" s="24"/>
      <c r="I58" s="28"/>
      <c r="J58" s="28"/>
      <c r="K58" s="28"/>
      <c r="L58" s="28"/>
      <c r="M58" s="27">
        <v>3</v>
      </c>
      <c r="N58" s="28"/>
      <c r="O58" s="28"/>
      <c r="P58" s="29"/>
      <c r="Q58" s="30">
        <v>4</v>
      </c>
      <c r="R58" s="31" t="s">
        <v>101</v>
      </c>
      <c r="S58" s="127"/>
      <c r="T58" s="130"/>
      <c r="U58" s="128"/>
      <c r="V58" s="127"/>
      <c r="W58" s="130"/>
      <c r="X58" s="128"/>
      <c r="Y58" s="123"/>
      <c r="Z58" s="151"/>
      <c r="AA58" s="149"/>
      <c r="AB58" s="158" t="s">
        <v>18</v>
      </c>
      <c r="AC58" s="169" t="s">
        <v>14</v>
      </c>
      <c r="AD58" s="168" t="s">
        <v>167</v>
      </c>
    </row>
    <row r="59" spans="1:30" s="20" customFormat="1" x14ac:dyDescent="0.25">
      <c r="A59" s="63" t="s">
        <v>168</v>
      </c>
      <c r="B59" s="35" t="s">
        <v>169</v>
      </c>
      <c r="C59" s="23"/>
      <c r="D59" s="24"/>
      <c r="E59" s="24" t="s">
        <v>38</v>
      </c>
      <c r="F59" s="24"/>
      <c r="G59" s="24"/>
      <c r="H59" s="24"/>
      <c r="I59" s="28"/>
      <c r="J59" s="28"/>
      <c r="K59" s="28"/>
      <c r="L59" s="28"/>
      <c r="M59" s="27">
        <v>2</v>
      </c>
      <c r="N59" s="28"/>
      <c r="O59" s="28"/>
      <c r="P59" s="29"/>
      <c r="Q59" s="30">
        <v>3</v>
      </c>
      <c r="R59" s="31" t="s">
        <v>101</v>
      </c>
      <c r="S59" s="127"/>
      <c r="T59" s="130"/>
      <c r="U59" s="128"/>
      <c r="V59" s="127"/>
      <c r="W59" s="130"/>
      <c r="X59" s="128"/>
      <c r="Y59" s="123"/>
      <c r="Z59" s="151"/>
      <c r="AA59" s="149"/>
      <c r="AB59" s="158" t="s">
        <v>170</v>
      </c>
      <c r="AC59" s="169" t="s">
        <v>171</v>
      </c>
      <c r="AD59" s="62" t="s">
        <v>172</v>
      </c>
    </row>
    <row r="60" spans="1:30" s="20" customFormat="1" x14ac:dyDescent="0.25">
      <c r="A60" s="63" t="s">
        <v>173</v>
      </c>
      <c r="B60" s="35" t="s">
        <v>174</v>
      </c>
      <c r="C60" s="23"/>
      <c r="D60" s="24"/>
      <c r="E60" s="24"/>
      <c r="F60" s="24" t="s">
        <v>38</v>
      </c>
      <c r="G60" s="24"/>
      <c r="H60" s="24"/>
      <c r="I60" s="28"/>
      <c r="J60" s="28"/>
      <c r="K60" s="28"/>
      <c r="L60" s="28"/>
      <c r="M60" s="27">
        <v>2</v>
      </c>
      <c r="N60" s="28"/>
      <c r="O60" s="28"/>
      <c r="P60" s="29"/>
      <c r="Q60" s="30">
        <v>3</v>
      </c>
      <c r="R60" s="31" t="s">
        <v>101</v>
      </c>
      <c r="S60" s="127"/>
      <c r="T60" s="130"/>
      <c r="U60" s="128"/>
      <c r="V60" s="127"/>
      <c r="W60" s="130"/>
      <c r="X60" s="128"/>
      <c r="Y60" s="123"/>
      <c r="Z60" s="151"/>
      <c r="AA60" s="149"/>
      <c r="AB60" s="158" t="s">
        <v>175</v>
      </c>
      <c r="AC60" s="169" t="s">
        <v>171</v>
      </c>
      <c r="AD60" s="62" t="s">
        <v>176</v>
      </c>
    </row>
    <row r="61" spans="1:30" s="20" customFormat="1" x14ac:dyDescent="0.25">
      <c r="A61" s="36" t="s">
        <v>177</v>
      </c>
      <c r="B61" s="68" t="s">
        <v>178</v>
      </c>
      <c r="C61" s="23"/>
      <c r="D61" s="24"/>
      <c r="E61" s="24"/>
      <c r="F61" s="24"/>
      <c r="G61" s="24" t="s">
        <v>38</v>
      </c>
      <c r="H61" s="24"/>
      <c r="I61" s="28"/>
      <c r="J61" s="28"/>
      <c r="K61" s="28"/>
      <c r="L61" s="28"/>
      <c r="M61" s="27"/>
      <c r="N61" s="28">
        <v>3</v>
      </c>
      <c r="O61" s="28"/>
      <c r="P61" s="29"/>
      <c r="Q61" s="30">
        <v>3</v>
      </c>
      <c r="R61" s="31" t="s">
        <v>40</v>
      </c>
      <c r="S61" s="127" t="s">
        <v>12</v>
      </c>
      <c r="T61" s="69" t="s">
        <v>168</v>
      </c>
      <c r="U61" s="132" t="s">
        <v>169</v>
      </c>
      <c r="V61" s="127"/>
      <c r="W61" s="130"/>
      <c r="X61" s="128"/>
      <c r="Y61" s="123"/>
      <c r="Z61" s="151"/>
      <c r="AA61" s="149"/>
      <c r="AB61" s="160" t="s">
        <v>175</v>
      </c>
      <c r="AC61" s="160" t="s">
        <v>171</v>
      </c>
      <c r="AD61" s="141" t="s">
        <v>179</v>
      </c>
    </row>
    <row r="62" spans="1:30" s="20" customFormat="1" x14ac:dyDescent="0.25">
      <c r="A62" s="70" t="s">
        <v>180</v>
      </c>
      <c r="B62" s="71" t="s">
        <v>181</v>
      </c>
      <c r="C62" s="23"/>
      <c r="D62" s="24"/>
      <c r="E62" s="24"/>
      <c r="F62" s="24"/>
      <c r="G62" s="24"/>
      <c r="H62" s="24" t="s">
        <v>38</v>
      </c>
      <c r="I62" s="28"/>
      <c r="J62" s="28"/>
      <c r="K62" s="28"/>
      <c r="L62" s="28"/>
      <c r="M62" s="27"/>
      <c r="N62" s="28">
        <v>2</v>
      </c>
      <c r="O62" s="28"/>
      <c r="P62" s="29"/>
      <c r="Q62" s="30">
        <v>2</v>
      </c>
      <c r="R62" s="31" t="s">
        <v>40</v>
      </c>
      <c r="S62" s="127"/>
      <c r="T62" s="130"/>
      <c r="U62" s="128"/>
      <c r="V62" s="127"/>
      <c r="W62" s="130"/>
      <c r="X62" s="128"/>
      <c r="Y62" s="123"/>
      <c r="Z62" s="151"/>
      <c r="AA62" s="149"/>
      <c r="AB62" s="160" t="s">
        <v>182</v>
      </c>
      <c r="AC62" s="160" t="s">
        <v>183</v>
      </c>
      <c r="AD62" s="141" t="s">
        <v>184</v>
      </c>
    </row>
    <row r="63" spans="1:30" s="20" customFormat="1" x14ac:dyDescent="0.25">
      <c r="A63" s="70" t="s">
        <v>185</v>
      </c>
      <c r="B63" s="71" t="s">
        <v>186</v>
      </c>
      <c r="C63" s="23"/>
      <c r="D63" s="24"/>
      <c r="E63" s="24"/>
      <c r="F63" s="24"/>
      <c r="G63" s="24"/>
      <c r="H63" s="24" t="s">
        <v>38</v>
      </c>
      <c r="I63" s="28"/>
      <c r="J63" s="28"/>
      <c r="K63" s="28"/>
      <c r="L63" s="28"/>
      <c r="M63" s="27"/>
      <c r="N63" s="28">
        <v>2</v>
      </c>
      <c r="O63" s="28"/>
      <c r="P63" s="29"/>
      <c r="Q63" s="30">
        <v>2</v>
      </c>
      <c r="R63" s="31" t="s">
        <v>40</v>
      </c>
      <c r="S63" s="127"/>
      <c r="T63" s="130"/>
      <c r="U63" s="128"/>
      <c r="V63" s="127"/>
      <c r="W63" s="130"/>
      <c r="X63" s="128"/>
      <c r="Y63" s="123"/>
      <c r="Z63" s="151"/>
      <c r="AA63" s="149"/>
      <c r="AB63" s="160" t="s">
        <v>187</v>
      </c>
      <c r="AC63" s="160" t="s">
        <v>188</v>
      </c>
      <c r="AD63" s="141" t="s">
        <v>189</v>
      </c>
    </row>
    <row r="64" spans="1:30" s="20" customFormat="1" x14ac:dyDescent="0.25">
      <c r="A64" s="36" t="s">
        <v>190</v>
      </c>
      <c r="B64" s="35" t="s">
        <v>191</v>
      </c>
      <c r="C64" s="23"/>
      <c r="D64" s="24"/>
      <c r="E64" s="24"/>
      <c r="F64" s="24"/>
      <c r="G64" s="24"/>
      <c r="H64" s="24"/>
      <c r="I64" s="28" t="s">
        <v>38</v>
      </c>
      <c r="J64" s="28"/>
      <c r="K64" s="28"/>
      <c r="L64" s="28"/>
      <c r="M64" s="27">
        <v>2</v>
      </c>
      <c r="N64" s="28"/>
      <c r="O64" s="28"/>
      <c r="P64" s="29"/>
      <c r="Q64" s="30">
        <v>2</v>
      </c>
      <c r="R64" s="31" t="s">
        <v>101</v>
      </c>
      <c r="S64" s="127"/>
      <c r="T64" s="130"/>
      <c r="U64" s="128"/>
      <c r="V64" s="127"/>
      <c r="W64" s="130"/>
      <c r="X64" s="128"/>
      <c r="Y64" s="123"/>
      <c r="Z64" s="151"/>
      <c r="AA64" s="149"/>
      <c r="AB64" s="158" t="s">
        <v>192</v>
      </c>
      <c r="AC64" s="169" t="s">
        <v>183</v>
      </c>
      <c r="AD64" s="72" t="s">
        <v>193</v>
      </c>
    </row>
    <row r="65" spans="1:30" s="20" customFormat="1" x14ac:dyDescent="0.25">
      <c r="A65" s="36" t="s">
        <v>194</v>
      </c>
      <c r="B65" s="35" t="s">
        <v>195</v>
      </c>
      <c r="C65" s="23"/>
      <c r="D65" s="24"/>
      <c r="E65" s="24"/>
      <c r="F65" s="24"/>
      <c r="G65" s="24"/>
      <c r="H65" s="24"/>
      <c r="I65" s="28" t="s">
        <v>38</v>
      </c>
      <c r="J65" s="28"/>
      <c r="K65" s="28"/>
      <c r="L65" s="28"/>
      <c r="M65" s="27">
        <v>2</v>
      </c>
      <c r="N65" s="28"/>
      <c r="O65" s="28"/>
      <c r="P65" s="29"/>
      <c r="Q65" s="30">
        <v>2</v>
      </c>
      <c r="R65" s="31" t="s">
        <v>101</v>
      </c>
      <c r="S65" s="127"/>
      <c r="T65" s="130"/>
      <c r="U65" s="128"/>
      <c r="V65" s="127"/>
      <c r="W65" s="130"/>
      <c r="X65" s="128"/>
      <c r="Y65" s="123"/>
      <c r="Z65" s="151"/>
      <c r="AA65" s="149"/>
      <c r="AB65" s="158" t="s">
        <v>196</v>
      </c>
      <c r="AC65" s="169" t="s">
        <v>188</v>
      </c>
      <c r="AD65" s="67" t="s">
        <v>197</v>
      </c>
    </row>
    <row r="66" spans="1:30" s="20" customFormat="1" x14ac:dyDescent="0.25">
      <c r="A66" s="36" t="s">
        <v>198</v>
      </c>
      <c r="B66" s="35" t="s">
        <v>199</v>
      </c>
      <c r="C66" s="23"/>
      <c r="D66" s="24"/>
      <c r="E66" s="24"/>
      <c r="F66" s="24"/>
      <c r="G66" s="24"/>
      <c r="H66" s="24"/>
      <c r="I66" s="28"/>
      <c r="J66" s="28" t="s">
        <v>38</v>
      </c>
      <c r="K66" s="28"/>
      <c r="L66" s="28"/>
      <c r="M66" s="27"/>
      <c r="N66" s="28">
        <v>1</v>
      </c>
      <c r="O66" s="28"/>
      <c r="P66" s="29"/>
      <c r="Q66" s="30">
        <v>1</v>
      </c>
      <c r="R66" s="31" t="s">
        <v>40</v>
      </c>
      <c r="S66" s="127"/>
      <c r="T66" s="130"/>
      <c r="U66" s="128"/>
      <c r="V66" s="127"/>
      <c r="W66" s="130"/>
      <c r="X66" s="128"/>
      <c r="Y66" s="123"/>
      <c r="Z66" s="151"/>
      <c r="AA66" s="149"/>
      <c r="AB66" s="158" t="s">
        <v>196</v>
      </c>
      <c r="AC66" s="169" t="s">
        <v>188</v>
      </c>
      <c r="AD66" s="73" t="s">
        <v>200</v>
      </c>
    </row>
    <row r="67" spans="1:30" s="20" customFormat="1" x14ac:dyDescent="0.2">
      <c r="A67" s="36" t="s">
        <v>201</v>
      </c>
      <c r="B67" s="35" t="s">
        <v>202</v>
      </c>
      <c r="C67" s="23"/>
      <c r="D67" s="24"/>
      <c r="E67" s="24" t="s">
        <v>38</v>
      </c>
      <c r="F67" s="24"/>
      <c r="G67" s="24"/>
      <c r="H67" s="24"/>
      <c r="I67" s="28"/>
      <c r="J67" s="28"/>
      <c r="K67" s="28"/>
      <c r="L67" s="28"/>
      <c r="M67" s="27">
        <v>2</v>
      </c>
      <c r="N67" s="28"/>
      <c r="O67" s="28">
        <v>1</v>
      </c>
      <c r="P67" s="29"/>
      <c r="Q67" s="30">
        <v>5</v>
      </c>
      <c r="R67" s="31" t="s">
        <v>40</v>
      </c>
      <c r="S67" s="127"/>
      <c r="T67" s="130"/>
      <c r="U67" s="128"/>
      <c r="V67" s="127"/>
      <c r="W67" s="130"/>
      <c r="X67" s="128"/>
      <c r="Y67" s="123"/>
      <c r="Z67" s="151"/>
      <c r="AA67" s="149"/>
      <c r="AB67" s="158" t="s">
        <v>86</v>
      </c>
      <c r="AC67" s="169" t="s">
        <v>49</v>
      </c>
      <c r="AD67" s="165" t="s">
        <v>203</v>
      </c>
    </row>
    <row r="68" spans="1:30" s="20" customFormat="1" x14ac:dyDescent="0.2">
      <c r="A68" s="36" t="s">
        <v>204</v>
      </c>
      <c r="B68" s="35" t="s">
        <v>205</v>
      </c>
      <c r="C68" s="23"/>
      <c r="D68" s="24"/>
      <c r="E68" s="24"/>
      <c r="F68" s="24" t="s">
        <v>38</v>
      </c>
      <c r="G68" s="24"/>
      <c r="H68" s="24"/>
      <c r="I68" s="28"/>
      <c r="J68" s="28"/>
      <c r="K68" s="28"/>
      <c r="L68" s="28"/>
      <c r="M68" s="27">
        <v>2</v>
      </c>
      <c r="N68" s="28"/>
      <c r="O68" s="28">
        <v>1</v>
      </c>
      <c r="P68" s="29"/>
      <c r="Q68" s="30">
        <v>4</v>
      </c>
      <c r="R68" s="31" t="s">
        <v>40</v>
      </c>
      <c r="S68" s="127"/>
      <c r="T68" s="130"/>
      <c r="U68" s="128"/>
      <c r="V68" s="127"/>
      <c r="W68" s="130"/>
      <c r="X68" s="128"/>
      <c r="Y68" s="123"/>
      <c r="Z68" s="151"/>
      <c r="AA68" s="149"/>
      <c r="AB68" s="158" t="s">
        <v>206</v>
      </c>
      <c r="AC68" s="173" t="s">
        <v>207</v>
      </c>
      <c r="AD68" s="165" t="s">
        <v>208</v>
      </c>
    </row>
    <row r="69" spans="1:30" s="20" customFormat="1" x14ac:dyDescent="0.2">
      <c r="A69" s="36" t="s">
        <v>209</v>
      </c>
      <c r="B69" s="35" t="s">
        <v>210</v>
      </c>
      <c r="C69" s="23"/>
      <c r="D69" s="24"/>
      <c r="E69" s="24"/>
      <c r="F69" s="28" t="s">
        <v>38</v>
      </c>
      <c r="G69" s="24"/>
      <c r="H69" s="24"/>
      <c r="I69" s="28"/>
      <c r="J69" s="28"/>
      <c r="K69" s="28"/>
      <c r="L69" s="28"/>
      <c r="M69" s="27"/>
      <c r="N69" s="28">
        <v>1</v>
      </c>
      <c r="O69" s="28"/>
      <c r="P69" s="29"/>
      <c r="Q69" s="30">
        <v>1</v>
      </c>
      <c r="R69" s="31" t="s">
        <v>76</v>
      </c>
      <c r="S69" s="127"/>
      <c r="T69" s="130"/>
      <c r="U69" s="128"/>
      <c r="V69" s="127"/>
      <c r="W69" s="130"/>
      <c r="X69" s="128"/>
      <c r="Y69" s="123"/>
      <c r="Z69" s="151"/>
      <c r="AA69" s="149"/>
      <c r="AB69" s="158" t="s">
        <v>57</v>
      </c>
      <c r="AC69" s="169" t="s">
        <v>49</v>
      </c>
      <c r="AD69" s="165" t="s">
        <v>211</v>
      </c>
    </row>
    <row r="70" spans="1:30" s="20" customFormat="1" x14ac:dyDescent="0.2">
      <c r="A70" s="36" t="s">
        <v>212</v>
      </c>
      <c r="B70" s="35" t="s">
        <v>213</v>
      </c>
      <c r="C70" s="23"/>
      <c r="D70" s="24"/>
      <c r="E70" s="24"/>
      <c r="F70" s="24"/>
      <c r="G70" s="24"/>
      <c r="H70" s="24"/>
      <c r="I70" s="28"/>
      <c r="J70" s="28"/>
      <c r="K70" s="28" t="s">
        <v>38</v>
      </c>
      <c r="L70" s="28"/>
      <c r="M70" s="27">
        <v>2</v>
      </c>
      <c r="N70" s="28">
        <v>2</v>
      </c>
      <c r="O70" s="28"/>
      <c r="P70" s="29"/>
      <c r="Q70" s="30">
        <v>5</v>
      </c>
      <c r="R70" s="31" t="s">
        <v>40</v>
      </c>
      <c r="S70" s="131"/>
      <c r="T70" s="135"/>
      <c r="U70" s="133"/>
      <c r="V70" s="123"/>
      <c r="W70" s="129"/>
      <c r="X70" s="125"/>
      <c r="Y70" s="123"/>
      <c r="Z70" s="151"/>
      <c r="AA70" s="149"/>
      <c r="AB70" s="158" t="s">
        <v>41</v>
      </c>
      <c r="AC70" s="169" t="s">
        <v>42</v>
      </c>
      <c r="AD70" s="165" t="s">
        <v>337</v>
      </c>
    </row>
    <row r="71" spans="1:30" s="20" customFormat="1" x14ac:dyDescent="0.25">
      <c r="A71" s="187" t="s">
        <v>80</v>
      </c>
      <c r="B71" s="188"/>
      <c r="C71" s="40">
        <f>SUMIF(C51:C70,"=x",$M51:$M70)+SUMIF(C51:C70,"=x",$N51:$N70)+SUMIF(C51:C70,"=x",$O51:$O70)+SUMIF(C51:C70,"=x",$P51:$P70)</f>
        <v>0</v>
      </c>
      <c r="D71" s="41">
        <f t="shared" ref="D71:L71" si="11">SUMIF(D51:D70,"=x",$M51:$M70)+SUMIF(D51:D70,"=x",$N51:$N70)+SUMIF(D51:D70,"=x",$O51:$O70)+SUMIF(D51:D70,"=x",$P51:$P70)</f>
        <v>0</v>
      </c>
      <c r="E71" s="41">
        <f t="shared" si="11"/>
        <v>13</v>
      </c>
      <c r="F71" s="41">
        <f t="shared" si="11"/>
        <v>19</v>
      </c>
      <c r="G71" s="41">
        <f t="shared" si="11"/>
        <v>6</v>
      </c>
      <c r="H71" s="41">
        <f t="shared" si="11"/>
        <v>4</v>
      </c>
      <c r="I71" s="41">
        <f t="shared" si="11"/>
        <v>7</v>
      </c>
      <c r="J71" s="41">
        <f t="shared" si="11"/>
        <v>4</v>
      </c>
      <c r="K71" s="41">
        <f t="shared" si="11"/>
        <v>4</v>
      </c>
      <c r="L71" s="41">
        <f t="shared" si="11"/>
        <v>0</v>
      </c>
      <c r="M71" s="189">
        <f>SUM(C71:L71)</f>
        <v>57</v>
      </c>
      <c r="N71" s="190"/>
      <c r="O71" s="190"/>
      <c r="P71" s="190"/>
      <c r="Q71" s="190"/>
      <c r="R71" s="191"/>
      <c r="S71" s="51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</row>
    <row r="72" spans="1:30" s="20" customFormat="1" x14ac:dyDescent="0.25">
      <c r="A72" s="205" t="s">
        <v>81</v>
      </c>
      <c r="B72" s="206"/>
      <c r="C72" s="54">
        <f>SUMIF(C51:C70,"=x",$Q51:$Q70)</f>
        <v>0</v>
      </c>
      <c r="D72" s="43">
        <f t="shared" ref="D72:L72" si="12">SUMIF(D51:D70,"=x",$Q51:$Q70)</f>
        <v>0</v>
      </c>
      <c r="E72" s="43">
        <f t="shared" si="12"/>
        <v>17</v>
      </c>
      <c r="F72" s="43">
        <f t="shared" si="12"/>
        <v>21</v>
      </c>
      <c r="G72" s="43">
        <f t="shared" si="12"/>
        <v>7</v>
      </c>
      <c r="H72" s="43">
        <f t="shared" si="12"/>
        <v>4</v>
      </c>
      <c r="I72" s="43">
        <f t="shared" si="12"/>
        <v>7</v>
      </c>
      <c r="J72" s="43">
        <f t="shared" si="12"/>
        <v>4</v>
      </c>
      <c r="K72" s="43">
        <f t="shared" si="12"/>
        <v>5</v>
      </c>
      <c r="L72" s="43">
        <f t="shared" si="12"/>
        <v>0</v>
      </c>
      <c r="M72" s="207">
        <f>SUM(C72:L72)</f>
        <v>65</v>
      </c>
      <c r="N72" s="221"/>
      <c r="O72" s="221"/>
      <c r="P72" s="221"/>
      <c r="Q72" s="221"/>
      <c r="R72" s="222"/>
      <c r="S72" s="55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7"/>
    </row>
    <row r="73" spans="1:30" s="20" customFormat="1" x14ac:dyDescent="0.25">
      <c r="A73" s="213" t="s">
        <v>82</v>
      </c>
      <c r="B73" s="218"/>
      <c r="C73" s="58">
        <f>SUMPRODUCT(--(C51:C70="x"),--($R51:$R70="K(5)"))</f>
        <v>0</v>
      </c>
      <c r="D73" s="46">
        <f t="shared" ref="D73:L73" si="13">SUMPRODUCT(--(D51:D70="x"),--($R51:$R70="K(5)"))</f>
        <v>0</v>
      </c>
      <c r="E73" s="46">
        <f t="shared" si="13"/>
        <v>3</v>
      </c>
      <c r="F73" s="46">
        <f t="shared" si="13"/>
        <v>3</v>
      </c>
      <c r="G73" s="46">
        <f t="shared" si="13"/>
        <v>1</v>
      </c>
      <c r="H73" s="46">
        <f t="shared" si="13"/>
        <v>0</v>
      </c>
      <c r="I73" s="46">
        <f t="shared" si="13"/>
        <v>2</v>
      </c>
      <c r="J73" s="46">
        <f t="shared" si="13"/>
        <v>0</v>
      </c>
      <c r="K73" s="46">
        <f t="shared" si="13"/>
        <v>0</v>
      </c>
      <c r="L73" s="46">
        <f t="shared" si="13"/>
        <v>0</v>
      </c>
      <c r="M73" s="215">
        <f>SUM(C73:L73)</f>
        <v>9</v>
      </c>
      <c r="N73" s="219"/>
      <c r="O73" s="219"/>
      <c r="P73" s="219"/>
      <c r="Q73" s="219"/>
      <c r="R73" s="220"/>
      <c r="S73" s="5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7"/>
    </row>
    <row r="74" spans="1:30" s="20" customFormat="1" x14ac:dyDescent="0.25">
      <c r="A74" s="15" t="s">
        <v>214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4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48"/>
    </row>
    <row r="75" spans="1:30" s="20" customFormat="1" x14ac:dyDescent="0.2">
      <c r="A75" s="36" t="s">
        <v>215</v>
      </c>
      <c r="B75" s="35" t="s">
        <v>216</v>
      </c>
      <c r="C75" s="23"/>
      <c r="D75" s="24" t="s">
        <v>38</v>
      </c>
      <c r="E75" s="24"/>
      <c r="F75" s="24"/>
      <c r="G75" s="24"/>
      <c r="H75" s="24"/>
      <c r="I75" s="28"/>
      <c r="J75" s="28"/>
      <c r="K75" s="28"/>
      <c r="L75" s="28"/>
      <c r="M75" s="27">
        <v>2</v>
      </c>
      <c r="N75" s="28"/>
      <c r="O75" s="28"/>
      <c r="P75" s="29"/>
      <c r="Q75" s="30">
        <v>3</v>
      </c>
      <c r="R75" s="31" t="s">
        <v>101</v>
      </c>
      <c r="S75" s="123"/>
      <c r="T75" s="129"/>
      <c r="U75" s="125"/>
      <c r="V75" s="123"/>
      <c r="W75" s="129"/>
      <c r="X75" s="125"/>
      <c r="Y75" s="123"/>
      <c r="Z75" s="151"/>
      <c r="AA75" s="149"/>
      <c r="AB75" s="158" t="s">
        <v>17</v>
      </c>
      <c r="AC75" s="169" t="s">
        <v>49</v>
      </c>
      <c r="AD75" s="168" t="s">
        <v>217</v>
      </c>
    </row>
    <row r="76" spans="1:30" s="20" customFormat="1" x14ac:dyDescent="0.25">
      <c r="A76" s="36" t="s">
        <v>218</v>
      </c>
      <c r="B76" s="35" t="s">
        <v>219</v>
      </c>
      <c r="C76" s="23"/>
      <c r="D76" s="24"/>
      <c r="E76" s="24"/>
      <c r="F76" s="24"/>
      <c r="G76" s="24"/>
      <c r="H76" s="24"/>
      <c r="I76" s="28" t="s">
        <v>38</v>
      </c>
      <c r="J76" s="28"/>
      <c r="K76" s="28"/>
      <c r="L76" s="28"/>
      <c r="M76" s="27">
        <v>2</v>
      </c>
      <c r="N76" s="28"/>
      <c r="O76" s="28"/>
      <c r="P76" s="29"/>
      <c r="Q76" s="30">
        <v>3</v>
      </c>
      <c r="R76" s="31" t="s">
        <v>101</v>
      </c>
      <c r="S76" s="123"/>
      <c r="T76" s="129"/>
      <c r="U76" s="125"/>
      <c r="V76" s="123"/>
      <c r="W76" s="129"/>
      <c r="X76" s="125"/>
      <c r="Y76" s="123"/>
      <c r="Z76" s="151"/>
      <c r="AA76" s="149"/>
      <c r="AB76" s="158" t="s">
        <v>140</v>
      </c>
      <c r="AC76" s="169" t="s">
        <v>141</v>
      </c>
      <c r="AD76" s="74" t="s">
        <v>220</v>
      </c>
    </row>
    <row r="77" spans="1:30" s="20" customFormat="1" x14ac:dyDescent="0.2">
      <c r="A77" s="36" t="s">
        <v>221</v>
      </c>
      <c r="B77" s="22" t="s">
        <v>222</v>
      </c>
      <c r="C77" s="23"/>
      <c r="D77" s="24"/>
      <c r="E77" s="24"/>
      <c r="F77" s="24"/>
      <c r="G77" s="24"/>
      <c r="H77" s="24" t="s">
        <v>38</v>
      </c>
      <c r="I77" s="28"/>
      <c r="J77" s="28"/>
      <c r="K77" s="28"/>
      <c r="L77" s="28"/>
      <c r="M77" s="27">
        <v>2</v>
      </c>
      <c r="N77" s="28"/>
      <c r="O77" s="28"/>
      <c r="P77" s="29"/>
      <c r="Q77" s="30">
        <v>3</v>
      </c>
      <c r="R77" s="31" t="s">
        <v>101</v>
      </c>
      <c r="S77" s="127"/>
      <c r="T77" s="130"/>
      <c r="U77" s="128"/>
      <c r="V77" s="127"/>
      <c r="W77" s="130"/>
      <c r="X77" s="128"/>
      <c r="Y77" s="123"/>
      <c r="Z77" s="151"/>
      <c r="AA77" s="149"/>
      <c r="AB77" s="158" t="s">
        <v>18</v>
      </c>
      <c r="AC77" s="169" t="s">
        <v>14</v>
      </c>
      <c r="AD77" s="165" t="s">
        <v>223</v>
      </c>
    </row>
    <row r="78" spans="1:30" s="20" customFormat="1" x14ac:dyDescent="0.2">
      <c r="A78" s="36" t="s">
        <v>224</v>
      </c>
      <c r="B78" s="35" t="s">
        <v>225</v>
      </c>
      <c r="C78" s="23"/>
      <c r="D78" s="24"/>
      <c r="E78" s="24"/>
      <c r="F78" s="24"/>
      <c r="G78" s="24"/>
      <c r="H78" s="24"/>
      <c r="I78" s="28"/>
      <c r="J78" s="28"/>
      <c r="K78" s="28" t="s">
        <v>38</v>
      </c>
      <c r="L78" s="28"/>
      <c r="M78" s="27">
        <v>2</v>
      </c>
      <c r="N78" s="28"/>
      <c r="O78" s="28"/>
      <c r="P78" s="29"/>
      <c r="Q78" s="30">
        <v>3</v>
      </c>
      <c r="R78" s="31" t="s">
        <v>101</v>
      </c>
      <c r="S78" s="123"/>
      <c r="T78" s="129"/>
      <c r="U78" s="125"/>
      <c r="V78" s="123"/>
      <c r="W78" s="129"/>
      <c r="X78" s="125"/>
      <c r="Y78" s="123"/>
      <c r="Z78" s="151"/>
      <c r="AA78" s="149"/>
      <c r="AB78" s="158" t="s">
        <v>226</v>
      </c>
      <c r="AC78" s="169" t="s">
        <v>227</v>
      </c>
      <c r="AD78" s="165" t="s">
        <v>228</v>
      </c>
    </row>
    <row r="79" spans="1:30" s="20" customFormat="1" x14ac:dyDescent="0.25">
      <c r="A79" s="187" t="s">
        <v>80</v>
      </c>
      <c r="B79" s="188"/>
      <c r="C79" s="40">
        <f>SUMIF(C75:C78,"=x",$M75:$M78)+SUMIF(C75:C78,"=x",$N75:$N78)+SUMIF(C75:C78,"=x",$O75:$O78)+SUMIF(C75:C78,"=x",$P75:$P78)</f>
        <v>0</v>
      </c>
      <c r="D79" s="41">
        <f t="shared" ref="D79:L79" si="14">SUMIF(D75:D78,"=x",$M75:$M78)+SUMIF(D75:D78,"=x",$N75:$N78)+SUMIF(D75:D78,"=x",$O75:$O78)+SUMIF(D75:D78,"=x",$P75:$P78)</f>
        <v>2</v>
      </c>
      <c r="E79" s="41">
        <f t="shared" si="14"/>
        <v>0</v>
      </c>
      <c r="F79" s="41">
        <f t="shared" si="14"/>
        <v>0</v>
      </c>
      <c r="G79" s="41">
        <f t="shared" si="14"/>
        <v>0</v>
      </c>
      <c r="H79" s="41">
        <f t="shared" si="14"/>
        <v>2</v>
      </c>
      <c r="I79" s="41">
        <f t="shared" si="14"/>
        <v>2</v>
      </c>
      <c r="J79" s="41">
        <f t="shared" si="14"/>
        <v>0</v>
      </c>
      <c r="K79" s="41">
        <f t="shared" si="14"/>
        <v>2</v>
      </c>
      <c r="L79" s="41">
        <f t="shared" si="14"/>
        <v>0</v>
      </c>
      <c r="M79" s="189">
        <f>SUM(C79:L79)</f>
        <v>8</v>
      </c>
      <c r="N79" s="190"/>
      <c r="O79" s="190"/>
      <c r="P79" s="190"/>
      <c r="Q79" s="190"/>
      <c r="R79" s="191"/>
      <c r="S79" s="51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</row>
    <row r="80" spans="1:30" s="20" customFormat="1" x14ac:dyDescent="0.25">
      <c r="A80" s="205" t="s">
        <v>81</v>
      </c>
      <c r="B80" s="206"/>
      <c r="C80" s="54">
        <f>SUMIF(C75:C78,"=x",$Q75:$Q78)</f>
        <v>0</v>
      </c>
      <c r="D80" s="43">
        <f t="shared" ref="D80:L80" si="15">SUMIF(D75:D78,"=x",$Q75:$Q78)</f>
        <v>3</v>
      </c>
      <c r="E80" s="43">
        <f t="shared" si="15"/>
        <v>0</v>
      </c>
      <c r="F80" s="43">
        <f t="shared" si="15"/>
        <v>0</v>
      </c>
      <c r="G80" s="43">
        <f t="shared" si="15"/>
        <v>0</v>
      </c>
      <c r="H80" s="43">
        <f t="shared" si="15"/>
        <v>3</v>
      </c>
      <c r="I80" s="43">
        <f t="shared" si="15"/>
        <v>3</v>
      </c>
      <c r="J80" s="43">
        <f t="shared" si="15"/>
        <v>0</v>
      </c>
      <c r="K80" s="43">
        <f t="shared" si="15"/>
        <v>3</v>
      </c>
      <c r="L80" s="43">
        <f t="shared" si="15"/>
        <v>0</v>
      </c>
      <c r="M80" s="207">
        <f>SUM(C80:L80)</f>
        <v>12</v>
      </c>
      <c r="N80" s="221"/>
      <c r="O80" s="221"/>
      <c r="P80" s="221"/>
      <c r="Q80" s="221"/>
      <c r="R80" s="222"/>
      <c r="S80" s="55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7"/>
    </row>
    <row r="81" spans="1:30" s="20" customFormat="1" x14ac:dyDescent="0.25">
      <c r="A81" s="213" t="s">
        <v>82</v>
      </c>
      <c r="B81" s="218"/>
      <c r="C81" s="58">
        <f>SUMPRODUCT(--(C75:C78="x"),--($R75:$R78="K(5)"))</f>
        <v>0</v>
      </c>
      <c r="D81" s="46">
        <f t="shared" ref="D81:L81" si="16">SUMPRODUCT(--(D75:D78="x"),--($R75:$R78="K(5)"))</f>
        <v>1</v>
      </c>
      <c r="E81" s="46">
        <f t="shared" si="16"/>
        <v>0</v>
      </c>
      <c r="F81" s="46">
        <f t="shared" si="16"/>
        <v>0</v>
      </c>
      <c r="G81" s="46">
        <f t="shared" si="16"/>
        <v>0</v>
      </c>
      <c r="H81" s="46">
        <f t="shared" si="16"/>
        <v>1</v>
      </c>
      <c r="I81" s="46">
        <f t="shared" si="16"/>
        <v>1</v>
      </c>
      <c r="J81" s="46">
        <f t="shared" si="16"/>
        <v>0</v>
      </c>
      <c r="K81" s="46">
        <f t="shared" si="16"/>
        <v>1</v>
      </c>
      <c r="L81" s="46">
        <f t="shared" si="16"/>
        <v>0</v>
      </c>
      <c r="M81" s="215">
        <f>SUM(C81:L81)</f>
        <v>4</v>
      </c>
      <c r="N81" s="219"/>
      <c r="O81" s="219"/>
      <c r="P81" s="219"/>
      <c r="Q81" s="219"/>
      <c r="R81" s="220"/>
      <c r="S81" s="55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7"/>
    </row>
    <row r="82" spans="1:30" s="20" customFormat="1" x14ac:dyDescent="0.25">
      <c r="A82" s="15" t="s">
        <v>229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48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50"/>
    </row>
    <row r="83" spans="1:30" s="20" customFormat="1" x14ac:dyDescent="0.2">
      <c r="A83" s="36" t="s">
        <v>230</v>
      </c>
      <c r="B83" s="35" t="s">
        <v>231</v>
      </c>
      <c r="C83" s="23"/>
      <c r="D83" s="24"/>
      <c r="E83" s="24"/>
      <c r="F83" s="24"/>
      <c r="G83" s="24"/>
      <c r="H83" s="24" t="s">
        <v>38</v>
      </c>
      <c r="I83" s="28"/>
      <c r="J83" s="28"/>
      <c r="K83" s="28"/>
      <c r="L83" s="28"/>
      <c r="M83" s="27"/>
      <c r="N83" s="28">
        <v>2</v>
      </c>
      <c r="O83" s="28"/>
      <c r="P83" s="29"/>
      <c r="Q83" s="30">
        <v>3</v>
      </c>
      <c r="R83" s="31" t="s">
        <v>40</v>
      </c>
      <c r="S83" s="123"/>
      <c r="T83" s="129"/>
      <c r="U83" s="125"/>
      <c r="V83" s="123"/>
      <c r="W83" s="129"/>
      <c r="X83" s="125"/>
      <c r="Y83" s="123"/>
      <c r="Z83" s="151"/>
      <c r="AA83" s="149"/>
      <c r="AB83" s="158" t="s">
        <v>110</v>
      </c>
      <c r="AC83" s="169" t="s">
        <v>49</v>
      </c>
      <c r="AD83" s="165" t="s">
        <v>232</v>
      </c>
    </row>
    <row r="84" spans="1:30" s="20" customFormat="1" x14ac:dyDescent="0.2">
      <c r="A84" s="36" t="s">
        <v>233</v>
      </c>
      <c r="B84" s="35" t="s">
        <v>234</v>
      </c>
      <c r="C84" s="23"/>
      <c r="D84" s="24"/>
      <c r="E84" s="24"/>
      <c r="F84" s="24"/>
      <c r="G84" s="24"/>
      <c r="H84" s="24"/>
      <c r="I84" s="28" t="s">
        <v>38</v>
      </c>
      <c r="J84" s="28"/>
      <c r="K84" s="28"/>
      <c r="L84" s="28"/>
      <c r="M84" s="27"/>
      <c r="N84" s="28">
        <v>2</v>
      </c>
      <c r="O84" s="28"/>
      <c r="P84" s="29"/>
      <c r="Q84" s="30">
        <v>3</v>
      </c>
      <c r="R84" s="31" t="s">
        <v>40</v>
      </c>
      <c r="S84" s="123"/>
      <c r="T84" s="129"/>
      <c r="U84" s="125"/>
      <c r="V84" s="123"/>
      <c r="W84" s="129"/>
      <c r="X84" s="125"/>
      <c r="Y84" s="123"/>
      <c r="Z84" s="151"/>
      <c r="AA84" s="149"/>
      <c r="AB84" s="158" t="s">
        <v>110</v>
      </c>
      <c r="AC84" s="169" t="s">
        <v>49</v>
      </c>
      <c r="AD84" s="165" t="s">
        <v>235</v>
      </c>
    </row>
    <row r="85" spans="1:30" s="20" customFormat="1" x14ac:dyDescent="0.2">
      <c r="A85" s="36" t="s">
        <v>236</v>
      </c>
      <c r="B85" s="35" t="s">
        <v>237</v>
      </c>
      <c r="C85" s="23"/>
      <c r="D85" s="24"/>
      <c r="E85" s="24"/>
      <c r="F85" s="24"/>
      <c r="G85" s="24"/>
      <c r="H85" s="24"/>
      <c r="I85" s="28"/>
      <c r="J85" s="28" t="s">
        <v>38</v>
      </c>
      <c r="K85" s="28"/>
      <c r="L85" s="28"/>
      <c r="M85" s="27"/>
      <c r="N85" s="28">
        <v>2</v>
      </c>
      <c r="O85" s="28"/>
      <c r="P85" s="29"/>
      <c r="Q85" s="30">
        <v>3</v>
      </c>
      <c r="R85" s="31" t="s">
        <v>40</v>
      </c>
      <c r="S85" s="127"/>
      <c r="T85" s="130"/>
      <c r="U85" s="128"/>
      <c r="V85" s="127"/>
      <c r="W85" s="130"/>
      <c r="X85" s="128"/>
      <c r="Y85" s="123"/>
      <c r="Z85" s="151"/>
      <c r="AA85" s="149"/>
      <c r="AB85" s="158" t="s">
        <v>110</v>
      </c>
      <c r="AC85" s="169" t="s">
        <v>49</v>
      </c>
      <c r="AD85" s="165" t="s">
        <v>238</v>
      </c>
    </row>
    <row r="86" spans="1:30" s="20" customFormat="1" x14ac:dyDescent="0.2">
      <c r="A86" s="36" t="s">
        <v>239</v>
      </c>
      <c r="B86" s="35" t="s">
        <v>240</v>
      </c>
      <c r="C86" s="23"/>
      <c r="D86" s="24"/>
      <c r="E86" s="24"/>
      <c r="F86" s="24"/>
      <c r="G86" s="24"/>
      <c r="H86" s="24"/>
      <c r="I86" s="28"/>
      <c r="J86" s="28"/>
      <c r="K86" s="28" t="s">
        <v>38</v>
      </c>
      <c r="L86" s="28"/>
      <c r="M86" s="27"/>
      <c r="N86" s="28">
        <v>2</v>
      </c>
      <c r="O86" s="28"/>
      <c r="P86" s="29"/>
      <c r="Q86" s="30">
        <v>3</v>
      </c>
      <c r="R86" s="31" t="s">
        <v>40</v>
      </c>
      <c r="S86" s="123"/>
      <c r="T86" s="129"/>
      <c r="U86" s="125"/>
      <c r="V86" s="123"/>
      <c r="W86" s="129"/>
      <c r="X86" s="125"/>
      <c r="Y86" s="123"/>
      <c r="Z86" s="151"/>
      <c r="AA86" s="149"/>
      <c r="AB86" s="158" t="s">
        <v>110</v>
      </c>
      <c r="AC86" s="169" t="s">
        <v>49</v>
      </c>
      <c r="AD86" s="165" t="s">
        <v>241</v>
      </c>
    </row>
    <row r="87" spans="1:30" s="20" customFormat="1" x14ac:dyDescent="0.25">
      <c r="A87" s="187" t="s">
        <v>80</v>
      </c>
      <c r="B87" s="188"/>
      <c r="C87" s="40">
        <f t="shared" ref="C87:L87" si="17">SUMIF(C83:C86,"=x",$M83:$M86)+SUMIF(C83:C86,"=x",$N83:$N86)+SUMIF(C83:C86,"=x",$O83:$O86)+SUMIF(C83:C86,"=x",$P83:$P86)</f>
        <v>0</v>
      </c>
      <c r="D87" s="41">
        <f t="shared" si="17"/>
        <v>0</v>
      </c>
      <c r="E87" s="41">
        <f t="shared" si="17"/>
        <v>0</v>
      </c>
      <c r="F87" s="41">
        <f t="shared" si="17"/>
        <v>0</v>
      </c>
      <c r="G87" s="41">
        <f t="shared" si="17"/>
        <v>0</v>
      </c>
      <c r="H87" s="41">
        <f t="shared" si="17"/>
        <v>2</v>
      </c>
      <c r="I87" s="41">
        <f t="shared" si="17"/>
        <v>2</v>
      </c>
      <c r="J87" s="41">
        <f t="shared" si="17"/>
        <v>2</v>
      </c>
      <c r="K87" s="41">
        <f t="shared" si="17"/>
        <v>2</v>
      </c>
      <c r="L87" s="41">
        <f t="shared" si="17"/>
        <v>0</v>
      </c>
      <c r="M87" s="189">
        <f>SUM(C87:L87)</f>
        <v>8</v>
      </c>
      <c r="N87" s="190"/>
      <c r="O87" s="190"/>
      <c r="P87" s="190"/>
      <c r="Q87" s="190"/>
      <c r="R87" s="191"/>
      <c r="S87" s="51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/>
    </row>
    <row r="88" spans="1:30" s="20" customFormat="1" x14ac:dyDescent="0.25">
      <c r="A88" s="205" t="s">
        <v>81</v>
      </c>
      <c r="B88" s="206"/>
      <c r="C88" s="54">
        <f>SUMIF(C83:C86,"=x",$Q83:$Q86)</f>
        <v>0</v>
      </c>
      <c r="D88" s="43">
        <f t="shared" ref="D88:L88" si="18">SUMIF(D83:D86,"=x",$Q83:$Q86)</f>
        <v>0</v>
      </c>
      <c r="E88" s="43">
        <f t="shared" si="18"/>
        <v>0</v>
      </c>
      <c r="F88" s="43">
        <f t="shared" si="18"/>
        <v>0</v>
      </c>
      <c r="G88" s="43">
        <f t="shared" si="18"/>
        <v>0</v>
      </c>
      <c r="H88" s="43">
        <f t="shared" si="18"/>
        <v>3</v>
      </c>
      <c r="I88" s="43">
        <f t="shared" si="18"/>
        <v>3</v>
      </c>
      <c r="J88" s="43">
        <f t="shared" si="18"/>
        <v>3</v>
      </c>
      <c r="K88" s="43">
        <f t="shared" si="18"/>
        <v>3</v>
      </c>
      <c r="L88" s="43">
        <f t="shared" si="18"/>
        <v>0</v>
      </c>
      <c r="M88" s="207">
        <f>SUM(C88:L88)</f>
        <v>12</v>
      </c>
      <c r="N88" s="221"/>
      <c r="O88" s="221"/>
      <c r="P88" s="221"/>
      <c r="Q88" s="221"/>
      <c r="R88" s="222"/>
      <c r="S88" s="55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7"/>
    </row>
    <row r="89" spans="1:30" s="20" customFormat="1" x14ac:dyDescent="0.25">
      <c r="A89" s="213" t="s">
        <v>82</v>
      </c>
      <c r="B89" s="218"/>
      <c r="C89" s="58">
        <f>SUMPRODUCT(--(C83:C86="x"),--($R83:$R86="K(5)"))</f>
        <v>0</v>
      </c>
      <c r="D89" s="46">
        <f t="shared" ref="D89:L89" si="19">SUMPRODUCT(--(D83:D86="x"),--($R83:$R86="K(5)"))</f>
        <v>0</v>
      </c>
      <c r="E89" s="46">
        <f t="shared" si="19"/>
        <v>0</v>
      </c>
      <c r="F89" s="46">
        <f t="shared" si="19"/>
        <v>0</v>
      </c>
      <c r="G89" s="46">
        <f t="shared" si="19"/>
        <v>0</v>
      </c>
      <c r="H89" s="46">
        <f t="shared" si="19"/>
        <v>0</v>
      </c>
      <c r="I89" s="46">
        <f t="shared" si="19"/>
        <v>0</v>
      </c>
      <c r="J89" s="46">
        <f t="shared" si="19"/>
        <v>0</v>
      </c>
      <c r="K89" s="46">
        <f t="shared" si="19"/>
        <v>0</v>
      </c>
      <c r="L89" s="46">
        <f t="shared" si="19"/>
        <v>0</v>
      </c>
      <c r="M89" s="215">
        <f>SUM(C89:L89)</f>
        <v>0</v>
      </c>
      <c r="N89" s="219"/>
      <c r="O89" s="219"/>
      <c r="P89" s="219"/>
      <c r="Q89" s="219"/>
      <c r="R89" s="220"/>
      <c r="S89" s="55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7"/>
    </row>
    <row r="90" spans="1:30" s="20" customFormat="1" x14ac:dyDescent="0.25">
      <c r="A90" s="15" t="s">
        <v>242</v>
      </c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50"/>
    </row>
    <row r="91" spans="1:30" s="20" customFormat="1" x14ac:dyDescent="0.25">
      <c r="A91" s="36" t="s">
        <v>243</v>
      </c>
      <c r="B91" s="35" t="s">
        <v>244</v>
      </c>
      <c r="C91" s="75"/>
      <c r="D91" s="76"/>
      <c r="E91" s="76"/>
      <c r="F91" s="76"/>
      <c r="G91" s="76"/>
      <c r="H91" s="28"/>
      <c r="I91" s="28" t="s">
        <v>38</v>
      </c>
      <c r="J91" s="28"/>
      <c r="K91" s="28"/>
      <c r="L91" s="31"/>
      <c r="M91" s="77"/>
      <c r="N91" s="28">
        <v>2</v>
      </c>
      <c r="O91" s="28"/>
      <c r="P91" s="29"/>
      <c r="Q91" s="30">
        <v>3</v>
      </c>
      <c r="R91" s="29" t="s">
        <v>40</v>
      </c>
      <c r="S91" s="136"/>
      <c r="T91" s="138"/>
      <c r="U91" s="137"/>
      <c r="V91" s="145"/>
      <c r="W91" s="147"/>
      <c r="X91" s="146"/>
      <c r="Y91" s="145"/>
      <c r="Z91" s="154"/>
      <c r="AA91" s="153"/>
      <c r="AB91" s="161" t="s">
        <v>245</v>
      </c>
      <c r="AC91" s="169" t="s">
        <v>64</v>
      </c>
      <c r="AD91" s="62" t="s">
        <v>246</v>
      </c>
    </row>
    <row r="92" spans="1:30" s="20" customFormat="1" x14ac:dyDescent="0.25">
      <c r="A92" s="36" t="s">
        <v>247</v>
      </c>
      <c r="B92" s="78" t="s">
        <v>248</v>
      </c>
      <c r="C92" s="75"/>
      <c r="D92" s="76"/>
      <c r="E92" s="76"/>
      <c r="F92" s="76"/>
      <c r="G92" s="76"/>
      <c r="H92" s="28"/>
      <c r="I92" s="39"/>
      <c r="J92" s="28" t="s">
        <v>38</v>
      </c>
      <c r="K92" s="28"/>
      <c r="L92" s="31"/>
      <c r="M92" s="77"/>
      <c r="N92" s="39">
        <v>1</v>
      </c>
      <c r="O92" s="28"/>
      <c r="P92" s="29"/>
      <c r="Q92" s="30">
        <v>1</v>
      </c>
      <c r="R92" s="29" t="s">
        <v>40</v>
      </c>
      <c r="S92" s="136"/>
      <c r="T92" s="138"/>
      <c r="U92" s="137"/>
      <c r="V92" s="145"/>
      <c r="W92" s="147"/>
      <c r="X92" s="146"/>
      <c r="Y92" s="145"/>
      <c r="Z92" s="154"/>
      <c r="AA92" s="153"/>
      <c r="AB92" s="158" t="s">
        <v>249</v>
      </c>
      <c r="AC92" s="169" t="s">
        <v>250</v>
      </c>
      <c r="AD92" s="62" t="s">
        <v>338</v>
      </c>
    </row>
    <row r="93" spans="1:30" s="20" customFormat="1" x14ac:dyDescent="0.25">
      <c r="A93" s="36" t="s">
        <v>251</v>
      </c>
      <c r="B93" s="35" t="s">
        <v>252</v>
      </c>
      <c r="C93" s="75"/>
      <c r="D93" s="76"/>
      <c r="E93" s="76"/>
      <c r="F93" s="76"/>
      <c r="G93" s="76"/>
      <c r="H93" s="76"/>
      <c r="I93" s="28"/>
      <c r="J93" s="28" t="s">
        <v>38</v>
      </c>
      <c r="K93" s="28"/>
      <c r="L93" s="28"/>
      <c r="M93" s="27">
        <v>2</v>
      </c>
      <c r="N93" s="28"/>
      <c r="O93" s="28"/>
      <c r="P93" s="29"/>
      <c r="Q93" s="30">
        <v>2</v>
      </c>
      <c r="R93" s="29" t="s">
        <v>101</v>
      </c>
      <c r="S93" s="131"/>
      <c r="T93" s="135"/>
      <c r="U93" s="133"/>
      <c r="V93" s="145"/>
      <c r="W93" s="147"/>
      <c r="X93" s="146"/>
      <c r="Y93" s="145"/>
      <c r="Z93" s="154"/>
      <c r="AA93" s="153"/>
      <c r="AB93" s="161" t="s">
        <v>253</v>
      </c>
      <c r="AC93" s="169" t="s">
        <v>171</v>
      </c>
      <c r="AD93" s="62" t="s">
        <v>254</v>
      </c>
    </row>
    <row r="94" spans="1:30" s="20" customFormat="1" x14ac:dyDescent="0.25">
      <c r="A94" s="36" t="s">
        <v>255</v>
      </c>
      <c r="B94" s="35" t="s">
        <v>256</v>
      </c>
      <c r="C94" s="75" t="s">
        <v>38</v>
      </c>
      <c r="D94" s="76"/>
      <c r="E94" s="28"/>
      <c r="F94" s="76"/>
      <c r="G94" s="76"/>
      <c r="H94" s="76"/>
      <c r="I94" s="28"/>
      <c r="J94" s="28"/>
      <c r="K94" s="28"/>
      <c r="L94" s="28"/>
      <c r="M94" s="27"/>
      <c r="N94" s="28">
        <v>3</v>
      </c>
      <c r="O94" s="28"/>
      <c r="P94" s="29"/>
      <c r="Q94" s="30">
        <v>3</v>
      </c>
      <c r="R94" s="29" t="s">
        <v>40</v>
      </c>
      <c r="S94" s="131"/>
      <c r="T94" s="135"/>
      <c r="U94" s="133"/>
      <c r="V94" s="145"/>
      <c r="W94" s="147"/>
      <c r="X94" s="146"/>
      <c r="Y94" s="145"/>
      <c r="Z94" s="154"/>
      <c r="AA94" s="153"/>
      <c r="AB94" s="162" t="s">
        <v>257</v>
      </c>
      <c r="AC94" s="163" t="s">
        <v>258</v>
      </c>
      <c r="AD94" s="67" t="s">
        <v>259</v>
      </c>
    </row>
    <row r="95" spans="1:30" s="20" customFormat="1" x14ac:dyDescent="0.25">
      <c r="A95" s="36" t="s">
        <v>260</v>
      </c>
      <c r="B95" s="35" t="s">
        <v>261</v>
      </c>
      <c r="C95" s="75"/>
      <c r="D95" s="76"/>
      <c r="E95" s="76"/>
      <c r="F95" s="76"/>
      <c r="G95" s="76"/>
      <c r="H95" s="76"/>
      <c r="I95" s="28"/>
      <c r="J95" s="28"/>
      <c r="K95" s="28" t="s">
        <v>38</v>
      </c>
      <c r="L95" s="28"/>
      <c r="M95" s="27">
        <v>3</v>
      </c>
      <c r="N95" s="28"/>
      <c r="O95" s="28"/>
      <c r="P95" s="29"/>
      <c r="Q95" s="30">
        <v>3</v>
      </c>
      <c r="R95" s="29" t="s">
        <v>101</v>
      </c>
      <c r="S95" s="136" t="s">
        <v>12</v>
      </c>
      <c r="T95" s="79" t="s">
        <v>158</v>
      </c>
      <c r="U95" s="137" t="s">
        <v>159</v>
      </c>
      <c r="V95" s="145"/>
      <c r="W95" s="147"/>
      <c r="X95" s="146"/>
      <c r="Y95" s="145"/>
      <c r="Z95" s="154"/>
      <c r="AA95" s="153"/>
      <c r="AB95" s="161" t="s">
        <v>15</v>
      </c>
      <c r="AC95" s="169" t="s">
        <v>14</v>
      </c>
      <c r="AD95" s="67" t="s">
        <v>16</v>
      </c>
    </row>
    <row r="96" spans="1:30" s="20" customFormat="1" x14ac:dyDescent="0.25">
      <c r="A96" s="187" t="s">
        <v>80</v>
      </c>
      <c r="B96" s="188"/>
      <c r="C96" s="40">
        <f>SUMIF(C91:C95,"=x",$M91:$M95)+SUMIF(C91:C95,"=x",$N91:$N95)+SUMIF(C91:C95,"=x",$O91:$O95)+SUMIF(C91:C95,"=x",$P91:$P95)</f>
        <v>3</v>
      </c>
      <c r="D96" s="41">
        <f t="shared" ref="D96:L96" si="20">SUMIF(D91:D95,"=x",$M91:$M95)+SUMIF(D91:D95,"=x",$N91:$N95)+SUMIF(D91:D95,"=x",$O91:$O95)+SUMIF(D91:D95,"=x",$P91:$P95)</f>
        <v>0</v>
      </c>
      <c r="E96" s="41">
        <f t="shared" si="20"/>
        <v>0</v>
      </c>
      <c r="F96" s="41">
        <f t="shared" si="20"/>
        <v>0</v>
      </c>
      <c r="G96" s="41">
        <f t="shared" si="20"/>
        <v>0</v>
      </c>
      <c r="H96" s="41">
        <f t="shared" si="20"/>
        <v>0</v>
      </c>
      <c r="I96" s="41">
        <f t="shared" si="20"/>
        <v>2</v>
      </c>
      <c r="J96" s="41">
        <f t="shared" si="20"/>
        <v>3</v>
      </c>
      <c r="K96" s="41">
        <f t="shared" si="20"/>
        <v>3</v>
      </c>
      <c r="L96" s="41">
        <f t="shared" si="20"/>
        <v>0</v>
      </c>
      <c r="M96" s="189">
        <f>SUM(C96:L96)</f>
        <v>11</v>
      </c>
      <c r="N96" s="190"/>
      <c r="O96" s="190"/>
      <c r="P96" s="190"/>
      <c r="Q96" s="190"/>
      <c r="R96" s="191"/>
      <c r="S96" s="51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3"/>
    </row>
    <row r="97" spans="1:34" s="20" customFormat="1" x14ac:dyDescent="0.25">
      <c r="A97" s="205" t="s">
        <v>81</v>
      </c>
      <c r="B97" s="206"/>
      <c r="C97" s="54">
        <f>SUMIF(C91:C95,"=x",$Q91:$Q95)</f>
        <v>3</v>
      </c>
      <c r="D97" s="43">
        <f t="shared" ref="D97:L97" si="21">SUMIF(D91:D95,"=x",$Q91:$Q95)</f>
        <v>0</v>
      </c>
      <c r="E97" s="43">
        <f t="shared" si="21"/>
        <v>0</v>
      </c>
      <c r="F97" s="43">
        <f t="shared" si="21"/>
        <v>0</v>
      </c>
      <c r="G97" s="43">
        <f t="shared" si="21"/>
        <v>0</v>
      </c>
      <c r="H97" s="43">
        <f t="shared" si="21"/>
        <v>0</v>
      </c>
      <c r="I97" s="43">
        <f t="shared" si="21"/>
        <v>3</v>
      </c>
      <c r="J97" s="43">
        <f t="shared" si="21"/>
        <v>3</v>
      </c>
      <c r="K97" s="43">
        <f t="shared" si="21"/>
        <v>3</v>
      </c>
      <c r="L97" s="43">
        <f t="shared" si="21"/>
        <v>0</v>
      </c>
      <c r="M97" s="207">
        <f>SUM(C97:L97)</f>
        <v>12</v>
      </c>
      <c r="N97" s="221"/>
      <c r="O97" s="221"/>
      <c r="P97" s="221"/>
      <c r="Q97" s="221"/>
      <c r="R97" s="222"/>
      <c r="S97" s="55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7"/>
    </row>
    <row r="98" spans="1:34" s="20" customFormat="1" x14ac:dyDescent="0.25">
      <c r="A98" s="213" t="s">
        <v>82</v>
      </c>
      <c r="B98" s="218"/>
      <c r="C98" s="58">
        <f>SUMPRODUCT(--(C91:C95="x"),--($R91:$R95="K(5)"))</f>
        <v>0</v>
      </c>
      <c r="D98" s="46">
        <f t="shared" ref="D98:L98" si="22">SUMPRODUCT(--(D91:D95="x"),--($R91:$R95="K(5)"))</f>
        <v>0</v>
      </c>
      <c r="E98" s="46">
        <f t="shared" si="22"/>
        <v>0</v>
      </c>
      <c r="F98" s="46">
        <f t="shared" si="22"/>
        <v>0</v>
      </c>
      <c r="G98" s="46">
        <f t="shared" si="22"/>
        <v>0</v>
      </c>
      <c r="H98" s="46">
        <f t="shared" si="22"/>
        <v>0</v>
      </c>
      <c r="I98" s="46">
        <f t="shared" si="22"/>
        <v>0</v>
      </c>
      <c r="J98" s="46">
        <f t="shared" si="22"/>
        <v>1</v>
      </c>
      <c r="K98" s="46">
        <f t="shared" si="22"/>
        <v>1</v>
      </c>
      <c r="L98" s="46">
        <f t="shared" si="22"/>
        <v>0</v>
      </c>
      <c r="M98" s="215">
        <f>SUM(C98:L98)</f>
        <v>2</v>
      </c>
      <c r="N98" s="219"/>
      <c r="O98" s="219"/>
      <c r="P98" s="219"/>
      <c r="Q98" s="219"/>
      <c r="R98" s="220"/>
      <c r="S98" s="55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7"/>
    </row>
    <row r="99" spans="1:34" s="20" customFormat="1" x14ac:dyDescent="0.25">
      <c r="A99" s="15" t="s">
        <v>262</v>
      </c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4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9"/>
    </row>
    <row r="100" spans="1:34" s="20" customFormat="1" x14ac:dyDescent="0.25">
      <c r="A100" s="15" t="s">
        <v>263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48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48"/>
    </row>
    <row r="101" spans="1:34" s="20" customFormat="1" x14ac:dyDescent="0.25">
      <c r="A101" s="36" t="s">
        <v>264</v>
      </c>
      <c r="B101" s="35" t="s">
        <v>265</v>
      </c>
      <c r="C101" s="23"/>
      <c r="D101" s="24"/>
      <c r="E101" s="24"/>
      <c r="F101" s="24"/>
      <c r="G101" s="24"/>
      <c r="H101" s="24" t="s">
        <v>38</v>
      </c>
      <c r="I101" s="28"/>
      <c r="J101" s="28"/>
      <c r="K101" s="28"/>
      <c r="L101" s="28"/>
      <c r="M101" s="27">
        <v>4</v>
      </c>
      <c r="N101" s="28"/>
      <c r="O101" s="28">
        <v>2</v>
      </c>
      <c r="P101" s="29"/>
      <c r="Q101" s="30">
        <v>9</v>
      </c>
      <c r="R101" s="61" t="s">
        <v>101</v>
      </c>
      <c r="S101" s="123"/>
      <c r="T101" s="129"/>
      <c r="U101" s="125"/>
      <c r="V101" s="123"/>
      <c r="W101" s="129"/>
      <c r="X101" s="125"/>
      <c r="Y101" s="123"/>
      <c r="Z101" s="151"/>
      <c r="AA101" s="149"/>
      <c r="AB101" s="158" t="s">
        <v>266</v>
      </c>
      <c r="AC101" s="169" t="s">
        <v>207</v>
      </c>
      <c r="AD101" s="174" t="s">
        <v>267</v>
      </c>
    </row>
    <row r="102" spans="1:34" s="20" customFormat="1" x14ac:dyDescent="0.2">
      <c r="A102" s="36" t="s">
        <v>268</v>
      </c>
      <c r="B102" s="22" t="s">
        <v>269</v>
      </c>
      <c r="C102" s="23"/>
      <c r="D102" s="24"/>
      <c r="E102" s="24"/>
      <c r="F102" s="24"/>
      <c r="G102" s="24"/>
      <c r="H102" s="24"/>
      <c r="I102" s="28" t="s">
        <v>38</v>
      </c>
      <c r="J102" s="28"/>
      <c r="K102" s="28"/>
      <c r="L102" s="28"/>
      <c r="M102" s="27">
        <v>2</v>
      </c>
      <c r="N102" s="28"/>
      <c r="O102" s="28">
        <v>3</v>
      </c>
      <c r="P102" s="29"/>
      <c r="Q102" s="30">
        <v>8</v>
      </c>
      <c r="R102" s="61" t="s">
        <v>101</v>
      </c>
      <c r="S102" s="123"/>
      <c r="T102" s="129"/>
      <c r="U102" s="125"/>
      <c r="V102" s="123"/>
      <c r="W102" s="129"/>
      <c r="X102" s="125"/>
      <c r="Y102" s="123"/>
      <c r="Z102" s="151"/>
      <c r="AA102" s="149"/>
      <c r="AB102" s="158" t="s">
        <v>86</v>
      </c>
      <c r="AC102" s="169" t="s">
        <v>49</v>
      </c>
      <c r="AD102" s="165" t="s">
        <v>270</v>
      </c>
    </row>
    <row r="103" spans="1:34" s="20" customFormat="1" x14ac:dyDescent="0.2">
      <c r="A103" s="36" t="s">
        <v>271</v>
      </c>
      <c r="B103" s="35" t="s">
        <v>272</v>
      </c>
      <c r="C103" s="23"/>
      <c r="D103" s="24"/>
      <c r="E103" s="24"/>
      <c r="F103" s="24"/>
      <c r="G103" s="24"/>
      <c r="H103" s="24"/>
      <c r="I103" s="28"/>
      <c r="J103" s="28" t="s">
        <v>38</v>
      </c>
      <c r="K103" s="28"/>
      <c r="L103" s="28"/>
      <c r="M103" s="27"/>
      <c r="N103" s="28">
        <v>3</v>
      </c>
      <c r="O103" s="28"/>
      <c r="P103" s="29"/>
      <c r="Q103" s="30">
        <v>4</v>
      </c>
      <c r="R103" s="61" t="s">
        <v>273</v>
      </c>
      <c r="S103" s="127"/>
      <c r="T103" s="130"/>
      <c r="U103" s="128"/>
      <c r="V103" s="127"/>
      <c r="W103" s="130"/>
      <c r="X103" s="128"/>
      <c r="Y103" s="123"/>
      <c r="Z103" s="151"/>
      <c r="AA103" s="149"/>
      <c r="AB103" s="158" t="s">
        <v>274</v>
      </c>
      <c r="AC103" s="169" t="s">
        <v>188</v>
      </c>
      <c r="AD103" s="165" t="s">
        <v>275</v>
      </c>
    </row>
    <row r="104" spans="1:34" s="20" customFormat="1" x14ac:dyDescent="0.2">
      <c r="A104" s="36" t="s">
        <v>276</v>
      </c>
      <c r="B104" s="35" t="s">
        <v>277</v>
      </c>
      <c r="C104" s="23"/>
      <c r="D104" s="24"/>
      <c r="E104" s="24"/>
      <c r="F104" s="24"/>
      <c r="G104" s="24"/>
      <c r="H104" s="24"/>
      <c r="I104" s="28"/>
      <c r="J104" s="28"/>
      <c r="K104" s="28" t="s">
        <v>38</v>
      </c>
      <c r="L104" s="28"/>
      <c r="M104" s="27"/>
      <c r="N104" s="28">
        <v>3</v>
      </c>
      <c r="O104" s="28"/>
      <c r="P104" s="29"/>
      <c r="Q104" s="30">
        <v>4</v>
      </c>
      <c r="R104" s="61" t="s">
        <v>273</v>
      </c>
      <c r="S104" s="127"/>
      <c r="T104" s="130"/>
      <c r="U104" s="128"/>
      <c r="V104" s="127"/>
      <c r="W104" s="130"/>
      <c r="X104" s="128"/>
      <c r="Y104" s="123"/>
      <c r="Z104" s="151"/>
      <c r="AA104" s="149"/>
      <c r="AB104" s="158" t="s">
        <v>57</v>
      </c>
      <c r="AC104" s="169" t="s">
        <v>49</v>
      </c>
      <c r="AD104" s="165" t="s">
        <v>278</v>
      </c>
    </row>
    <row r="105" spans="1:34" s="20" customFormat="1" x14ac:dyDescent="0.25">
      <c r="A105" s="187" t="s">
        <v>80</v>
      </c>
      <c r="B105" s="188"/>
      <c r="C105" s="40">
        <f>SUMIF(C101:C104,"=x",$M101:$M104)+SUMIF(C101:C104,"=x",$N101:$N104)+SUMIF(C101:C104,"=x",$O101:$O104)+SUMIF(C101:C104,"=x",$P101:$P104)</f>
        <v>0</v>
      </c>
      <c r="D105" s="41">
        <f t="shared" ref="D105:L105" si="23">SUMIF(D101:D104,"=x",$M101:$M104)+SUMIF(D101:D104,"=x",$N101:$N104)+SUMIF(D101:D104,"=x",$O101:$O104)+SUMIF(D101:D104,"=x",$P101:$P104)</f>
        <v>0</v>
      </c>
      <c r="E105" s="41">
        <f t="shared" si="23"/>
        <v>0</v>
      </c>
      <c r="F105" s="41">
        <f t="shared" si="23"/>
        <v>0</v>
      </c>
      <c r="G105" s="41">
        <f t="shared" si="23"/>
        <v>0</v>
      </c>
      <c r="H105" s="41">
        <f t="shared" si="23"/>
        <v>6</v>
      </c>
      <c r="I105" s="41">
        <f t="shared" si="23"/>
        <v>5</v>
      </c>
      <c r="J105" s="41">
        <f t="shared" si="23"/>
        <v>3</v>
      </c>
      <c r="K105" s="41">
        <f t="shared" si="23"/>
        <v>3</v>
      </c>
      <c r="L105" s="41">
        <f t="shared" si="23"/>
        <v>0</v>
      </c>
      <c r="M105" s="189">
        <f>SUM(C105:L105)</f>
        <v>17</v>
      </c>
      <c r="N105" s="190"/>
      <c r="O105" s="190"/>
      <c r="P105" s="190"/>
      <c r="Q105" s="190"/>
      <c r="R105" s="191"/>
      <c r="S105" s="51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3"/>
    </row>
    <row r="106" spans="1:34" s="20" customFormat="1" x14ac:dyDescent="0.25">
      <c r="A106" s="205" t="s">
        <v>81</v>
      </c>
      <c r="B106" s="206"/>
      <c r="C106" s="54">
        <f>SUMIF(C101:C104,"=x",$Q101:$Q104)</f>
        <v>0</v>
      </c>
      <c r="D106" s="43">
        <f t="shared" ref="D106:L106" si="24">SUMIF(D101:D104,"=x",$Q101:$Q104)</f>
        <v>0</v>
      </c>
      <c r="E106" s="43">
        <f t="shared" si="24"/>
        <v>0</v>
      </c>
      <c r="F106" s="43">
        <f t="shared" si="24"/>
        <v>0</v>
      </c>
      <c r="G106" s="43">
        <f t="shared" si="24"/>
        <v>0</v>
      </c>
      <c r="H106" s="43">
        <f t="shared" si="24"/>
        <v>9</v>
      </c>
      <c r="I106" s="43">
        <f t="shared" si="24"/>
        <v>8</v>
      </c>
      <c r="J106" s="43">
        <f t="shared" si="24"/>
        <v>4</v>
      </c>
      <c r="K106" s="43">
        <f t="shared" si="24"/>
        <v>4</v>
      </c>
      <c r="L106" s="43">
        <f t="shared" si="24"/>
        <v>0</v>
      </c>
      <c r="M106" s="207">
        <f>SUM(C106:L106)</f>
        <v>25</v>
      </c>
      <c r="N106" s="221"/>
      <c r="O106" s="221"/>
      <c r="P106" s="221"/>
      <c r="Q106" s="221"/>
      <c r="R106" s="222"/>
      <c r="S106" s="55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7"/>
    </row>
    <row r="107" spans="1:34" s="20" customFormat="1" x14ac:dyDescent="0.25">
      <c r="A107" s="213" t="s">
        <v>82</v>
      </c>
      <c r="B107" s="218"/>
      <c r="C107" s="58">
        <f>SUMPRODUCT(--(C101:C104="x"),--($R101:$R104="K(5)"))</f>
        <v>0</v>
      </c>
      <c r="D107" s="46">
        <f t="shared" ref="D107:L107" si="25">SUMPRODUCT(--(D101:D104="x"),--($R101:$R104="K(5)"))</f>
        <v>0</v>
      </c>
      <c r="E107" s="46">
        <f t="shared" si="25"/>
        <v>0</v>
      </c>
      <c r="F107" s="46">
        <f t="shared" si="25"/>
        <v>0</v>
      </c>
      <c r="G107" s="46">
        <f t="shared" si="25"/>
        <v>0</v>
      </c>
      <c r="H107" s="46">
        <f t="shared" si="25"/>
        <v>1</v>
      </c>
      <c r="I107" s="46">
        <f t="shared" si="25"/>
        <v>1</v>
      </c>
      <c r="J107" s="46">
        <f t="shared" si="25"/>
        <v>0</v>
      </c>
      <c r="K107" s="46">
        <f t="shared" si="25"/>
        <v>0</v>
      </c>
      <c r="L107" s="46">
        <f t="shared" si="25"/>
        <v>0</v>
      </c>
      <c r="M107" s="215">
        <f>SUM(C107:L107)</f>
        <v>2</v>
      </c>
      <c r="N107" s="219"/>
      <c r="O107" s="219"/>
      <c r="P107" s="219"/>
      <c r="Q107" s="219"/>
      <c r="R107" s="220"/>
      <c r="S107" s="55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7"/>
    </row>
    <row r="108" spans="1:34" s="20" customFormat="1" x14ac:dyDescent="0.25">
      <c r="A108" s="15" t="s">
        <v>279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121"/>
      <c r="AE108" s="120"/>
      <c r="AF108" s="120"/>
      <c r="AG108" s="120"/>
      <c r="AH108" s="120"/>
    </row>
    <row r="109" spans="1:34" s="20" customFormat="1" x14ac:dyDescent="0.2">
      <c r="A109" s="80" t="s">
        <v>280</v>
      </c>
      <c r="B109" s="35" t="s">
        <v>281</v>
      </c>
      <c r="C109" s="75"/>
      <c r="D109" s="76"/>
      <c r="E109" s="76"/>
      <c r="F109" s="76"/>
      <c r="G109" s="28" t="s">
        <v>38</v>
      </c>
      <c r="H109" s="76"/>
      <c r="I109" s="28"/>
      <c r="J109" s="28"/>
      <c r="K109" s="28"/>
      <c r="L109" s="28"/>
      <c r="M109" s="28">
        <v>2</v>
      </c>
      <c r="N109" s="28"/>
      <c r="O109" s="28"/>
      <c r="P109" s="29"/>
      <c r="Q109" s="30">
        <v>5</v>
      </c>
      <c r="R109" s="61" t="s">
        <v>273</v>
      </c>
      <c r="S109" s="136"/>
      <c r="T109" s="138"/>
      <c r="U109" s="137"/>
      <c r="V109" s="145"/>
      <c r="W109" s="147"/>
      <c r="X109" s="146"/>
      <c r="Y109" s="145"/>
      <c r="Z109" s="154"/>
      <c r="AA109" s="153"/>
      <c r="AB109" s="161" t="s">
        <v>282</v>
      </c>
      <c r="AC109" s="169" t="s">
        <v>49</v>
      </c>
      <c r="AD109" s="81" t="s">
        <v>283</v>
      </c>
    </row>
    <row r="110" spans="1:34" s="20" customFormat="1" x14ac:dyDescent="0.2">
      <c r="A110" s="37" t="s">
        <v>284</v>
      </c>
      <c r="B110" s="35" t="s">
        <v>285</v>
      </c>
      <c r="C110" s="75"/>
      <c r="D110" s="76"/>
      <c r="E110" s="76"/>
      <c r="F110" s="76"/>
      <c r="G110" s="76"/>
      <c r="H110" s="76"/>
      <c r="I110" s="28"/>
      <c r="J110" s="28" t="s">
        <v>38</v>
      </c>
      <c r="K110" s="28"/>
      <c r="L110" s="28"/>
      <c r="M110" s="27">
        <v>2</v>
      </c>
      <c r="N110" s="28">
        <v>1</v>
      </c>
      <c r="O110" s="28"/>
      <c r="P110" s="29"/>
      <c r="Q110" s="30">
        <v>7</v>
      </c>
      <c r="R110" s="61" t="s">
        <v>101</v>
      </c>
      <c r="S110" s="131"/>
      <c r="T110" s="135"/>
      <c r="U110" s="133"/>
      <c r="V110" s="145"/>
      <c r="W110" s="147"/>
      <c r="X110" s="146"/>
      <c r="Y110" s="145"/>
      <c r="Z110" s="154"/>
      <c r="AA110" s="153"/>
      <c r="AB110" s="161" t="s">
        <v>106</v>
      </c>
      <c r="AC110" s="169" t="s">
        <v>107</v>
      </c>
      <c r="AD110" s="168" t="s">
        <v>286</v>
      </c>
    </row>
    <row r="111" spans="1:34" s="20" customFormat="1" x14ac:dyDescent="0.25">
      <c r="A111" s="36" t="s">
        <v>287</v>
      </c>
      <c r="B111" s="35" t="s">
        <v>288</v>
      </c>
      <c r="C111" s="75"/>
      <c r="D111" s="76"/>
      <c r="E111" s="76" t="s">
        <v>38</v>
      </c>
      <c r="F111" s="76"/>
      <c r="G111" s="76"/>
      <c r="H111" s="76"/>
      <c r="I111" s="28"/>
      <c r="J111" s="28"/>
      <c r="K111" s="28"/>
      <c r="L111" s="28"/>
      <c r="M111" s="27">
        <v>2</v>
      </c>
      <c r="N111" s="28"/>
      <c r="O111" s="28"/>
      <c r="P111" s="29"/>
      <c r="Q111" s="30">
        <v>3</v>
      </c>
      <c r="R111" s="61" t="s">
        <v>101</v>
      </c>
      <c r="S111" s="131"/>
      <c r="T111" s="135"/>
      <c r="U111" s="133"/>
      <c r="V111" s="145"/>
      <c r="W111" s="147"/>
      <c r="X111" s="146"/>
      <c r="Y111" s="145"/>
      <c r="Z111" s="154"/>
      <c r="AA111" s="153"/>
      <c r="AB111" s="164" t="s">
        <v>102</v>
      </c>
      <c r="AC111" s="169" t="s">
        <v>49</v>
      </c>
      <c r="AD111" s="81" t="s">
        <v>289</v>
      </c>
    </row>
    <row r="112" spans="1:34" s="20" customFormat="1" x14ac:dyDescent="0.25">
      <c r="A112" s="187" t="s">
        <v>80</v>
      </c>
      <c r="B112" s="188"/>
      <c r="C112" s="40">
        <f>SUMIF(C109:C111,"=x",$M109:$M111)+SUMIF(C109:C111,"=x",$N109:$N111)+SUMIF(C109:C111,"=x",$O109:$O111)+SUMIF(C109:C111,"=x",$P109:$P111)</f>
        <v>0</v>
      </c>
      <c r="D112" s="41">
        <f t="shared" ref="D112:L112" si="26">SUMIF(D109:D111,"=x",$M109:$M111)+SUMIF(D109:D111,"=x",$N109:$N111)+SUMIF(D109:D111,"=x",$O109:$O111)+SUMIF(D109:D111,"=x",$P109:$P111)</f>
        <v>0</v>
      </c>
      <c r="E112" s="41">
        <f t="shared" si="26"/>
        <v>2</v>
      </c>
      <c r="F112" s="41">
        <f t="shared" si="26"/>
        <v>0</v>
      </c>
      <c r="G112" s="41">
        <f t="shared" si="26"/>
        <v>2</v>
      </c>
      <c r="H112" s="41">
        <f t="shared" si="26"/>
        <v>0</v>
      </c>
      <c r="I112" s="41">
        <f t="shared" si="26"/>
        <v>0</v>
      </c>
      <c r="J112" s="41">
        <f t="shared" si="26"/>
        <v>3</v>
      </c>
      <c r="K112" s="41">
        <f t="shared" si="26"/>
        <v>0</v>
      </c>
      <c r="L112" s="41">
        <f t="shared" si="26"/>
        <v>0</v>
      </c>
      <c r="M112" s="189">
        <f>SUM(C112:L112)</f>
        <v>7</v>
      </c>
      <c r="N112" s="190"/>
      <c r="O112" s="190"/>
      <c r="P112" s="190"/>
      <c r="Q112" s="190"/>
      <c r="R112" s="191"/>
      <c r="S112" s="192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4"/>
    </row>
    <row r="113" spans="1:30" s="20" customFormat="1" x14ac:dyDescent="0.25">
      <c r="A113" s="205" t="s">
        <v>81</v>
      </c>
      <c r="B113" s="206"/>
      <c r="C113" s="54">
        <f>SUMIF(C109:C111,"=x",$Q109:$Q111)</f>
        <v>0</v>
      </c>
      <c r="D113" s="43">
        <f t="shared" ref="D113:L113" si="27">SUMIF(D109:D111,"=x",$Q109:$Q111)</f>
        <v>0</v>
      </c>
      <c r="E113" s="43">
        <f t="shared" si="27"/>
        <v>3</v>
      </c>
      <c r="F113" s="43">
        <f t="shared" si="27"/>
        <v>0</v>
      </c>
      <c r="G113" s="43">
        <f t="shared" si="27"/>
        <v>5</v>
      </c>
      <c r="H113" s="43">
        <f t="shared" si="27"/>
        <v>0</v>
      </c>
      <c r="I113" s="43">
        <f t="shared" si="27"/>
        <v>0</v>
      </c>
      <c r="J113" s="43">
        <f t="shared" si="27"/>
        <v>7</v>
      </c>
      <c r="K113" s="43">
        <f t="shared" si="27"/>
        <v>0</v>
      </c>
      <c r="L113" s="43">
        <f t="shared" si="27"/>
        <v>0</v>
      </c>
      <c r="M113" s="207">
        <f>SUM(C113:L113)</f>
        <v>15</v>
      </c>
      <c r="N113" s="221"/>
      <c r="O113" s="221"/>
      <c r="P113" s="221"/>
      <c r="Q113" s="221"/>
      <c r="R113" s="222"/>
      <c r="S113" s="210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2"/>
    </row>
    <row r="114" spans="1:30" s="20" customFormat="1" x14ac:dyDescent="0.25">
      <c r="A114" s="213" t="s">
        <v>82</v>
      </c>
      <c r="B114" s="218"/>
      <c r="C114" s="82">
        <f>SUMPRODUCT(--(C109:C111="x"),--($R109:$R111="K(5)"))</f>
        <v>0</v>
      </c>
      <c r="D114" s="83">
        <f t="shared" ref="D114:L114" si="28">SUMPRODUCT(--(D109:D111="x"),--($R109:$R111="K(5)"))</f>
        <v>0</v>
      </c>
      <c r="E114" s="83">
        <f t="shared" si="28"/>
        <v>1</v>
      </c>
      <c r="F114" s="83">
        <f t="shared" si="28"/>
        <v>0</v>
      </c>
      <c r="G114" s="83">
        <f t="shared" si="28"/>
        <v>0</v>
      </c>
      <c r="H114" s="83">
        <f t="shared" si="28"/>
        <v>0</v>
      </c>
      <c r="I114" s="83">
        <f t="shared" si="28"/>
        <v>0</v>
      </c>
      <c r="J114" s="83">
        <f t="shared" si="28"/>
        <v>1</v>
      </c>
      <c r="K114" s="83">
        <f t="shared" si="28"/>
        <v>0</v>
      </c>
      <c r="L114" s="83">
        <f t="shared" si="28"/>
        <v>0</v>
      </c>
      <c r="M114" s="223">
        <f>SUM(C114:L114)</f>
        <v>2</v>
      </c>
      <c r="N114" s="224"/>
      <c r="O114" s="224"/>
      <c r="P114" s="224"/>
      <c r="Q114" s="224"/>
      <c r="R114" s="225"/>
      <c r="S114" s="226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8"/>
    </row>
    <row r="115" spans="1:30" s="20" customFormat="1" x14ac:dyDescent="0.25">
      <c r="A115" s="229" t="s">
        <v>290</v>
      </c>
      <c r="B115" s="230"/>
      <c r="C115" s="43">
        <f>SUMIF($A4:$A114,$A113,C4:C114)+SUMIF($A4:$A114,$A47,C4:C114)</f>
        <v>31</v>
      </c>
      <c r="D115" s="43">
        <f t="shared" ref="D115:L115" si="29">SUMIF($A4:$A114,$A113,D4:D114)+SUMIF($A4:$A114,$A47,D4:D114)</f>
        <v>25</v>
      </c>
      <c r="E115" s="43">
        <f t="shared" si="29"/>
        <v>23</v>
      </c>
      <c r="F115" s="43">
        <f t="shared" si="29"/>
        <v>23</v>
      </c>
      <c r="G115" s="43">
        <f t="shared" si="29"/>
        <v>14</v>
      </c>
      <c r="H115" s="43">
        <f t="shared" si="29"/>
        <v>19</v>
      </c>
      <c r="I115" s="43">
        <f t="shared" si="29"/>
        <v>24</v>
      </c>
      <c r="J115" s="43">
        <f t="shared" si="29"/>
        <v>21</v>
      </c>
      <c r="K115" s="43">
        <f t="shared" si="29"/>
        <v>18</v>
      </c>
      <c r="L115" s="84">
        <f t="shared" si="29"/>
        <v>0</v>
      </c>
      <c r="M115" s="231">
        <f>SUM(C115:L115)</f>
        <v>198</v>
      </c>
      <c r="N115" s="232"/>
      <c r="O115" s="232"/>
      <c r="P115" s="232"/>
      <c r="Q115" s="232"/>
      <c r="R115" s="233"/>
      <c r="S115" s="85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60"/>
    </row>
    <row r="116" spans="1:30" s="97" customFormat="1" x14ac:dyDescent="0.25">
      <c r="A116" s="15" t="s">
        <v>19</v>
      </c>
      <c r="B116" s="16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2"/>
      <c r="O116" s="112"/>
      <c r="P116" s="112"/>
      <c r="Q116" s="112"/>
      <c r="R116" s="112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50"/>
    </row>
    <row r="117" spans="1:30" s="97" customFormat="1" x14ac:dyDescent="0.25">
      <c r="A117" s="98" t="s">
        <v>291</v>
      </c>
      <c r="B117" s="99" t="s">
        <v>1</v>
      </c>
      <c r="C117" s="100"/>
      <c r="D117" s="101"/>
      <c r="E117" s="101"/>
      <c r="F117" s="101"/>
      <c r="G117" s="101"/>
      <c r="H117" s="101"/>
      <c r="I117" s="101"/>
      <c r="J117" s="101" t="s">
        <v>292</v>
      </c>
      <c r="K117" s="101" t="s">
        <v>38</v>
      </c>
      <c r="L117" s="101"/>
      <c r="M117" s="100"/>
      <c r="N117" s="101"/>
      <c r="O117" s="101"/>
      <c r="P117" s="102"/>
      <c r="Q117" s="103">
        <v>0</v>
      </c>
      <c r="R117" s="104" t="s">
        <v>101</v>
      </c>
      <c r="S117" s="139"/>
      <c r="T117" s="116"/>
      <c r="U117" s="106"/>
      <c r="V117" s="139"/>
      <c r="W117" s="116"/>
      <c r="X117" s="106"/>
      <c r="Y117" s="142"/>
      <c r="Z117" s="103"/>
      <c r="AA117" s="104"/>
      <c r="AB117" s="106" t="s">
        <v>17</v>
      </c>
      <c r="AC117" s="106" t="s">
        <v>49</v>
      </c>
      <c r="AD117" s="106" t="s">
        <v>6</v>
      </c>
    </row>
    <row r="118" spans="1:30" s="20" customFormat="1" x14ac:dyDescent="0.25">
      <c r="A118" s="187" t="s">
        <v>80</v>
      </c>
      <c r="B118" s="188"/>
      <c r="C118" s="40">
        <f>SUMIF(C117:C117,"=x",$M117:$M117)+SUMIF(C117:C117,"=x",$N117:$N117)+SUMIF(C117:C117,"=x",$O117:$O117)+SUMIF(C117:C117,"=x",$P117:$P117)</f>
        <v>0</v>
      </c>
      <c r="D118" s="41">
        <f t="shared" ref="D118:L118" si="30">SUMIF(D117:D117,"=x",$M117:$M117)+SUMIF(D117:D117,"=x",$N117:$N117)+SUMIF(D117:D117,"=x",$O117:$O117)+SUMIF(D117:D117,"=x",$P117:$P117)</f>
        <v>0</v>
      </c>
      <c r="E118" s="41">
        <f t="shared" si="30"/>
        <v>0</v>
      </c>
      <c r="F118" s="41">
        <f t="shared" si="30"/>
        <v>0</v>
      </c>
      <c r="G118" s="41">
        <f t="shared" si="30"/>
        <v>0</v>
      </c>
      <c r="H118" s="41">
        <f t="shared" si="30"/>
        <v>0</v>
      </c>
      <c r="I118" s="41">
        <f t="shared" si="30"/>
        <v>0</v>
      </c>
      <c r="J118" s="41">
        <f t="shared" si="30"/>
        <v>0</v>
      </c>
      <c r="K118" s="41">
        <f t="shared" si="30"/>
        <v>0</v>
      </c>
      <c r="L118" s="41">
        <f t="shared" si="30"/>
        <v>0</v>
      </c>
      <c r="M118" s="189">
        <f>SUM(C118:L118)</f>
        <v>0</v>
      </c>
      <c r="N118" s="190"/>
      <c r="O118" s="190"/>
      <c r="P118" s="190"/>
      <c r="Q118" s="190"/>
      <c r="R118" s="191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7"/>
    </row>
    <row r="119" spans="1:30" s="20" customFormat="1" x14ac:dyDescent="0.25">
      <c r="A119" s="205" t="s">
        <v>81</v>
      </c>
      <c r="B119" s="206"/>
      <c r="C119" s="43">
        <f t="shared" ref="C119:L119" si="31">SUMIF(C117:C117,"=x",$Q117:$Q117)</f>
        <v>0</v>
      </c>
      <c r="D119" s="43">
        <f t="shared" si="31"/>
        <v>0</v>
      </c>
      <c r="E119" s="43">
        <f t="shared" si="31"/>
        <v>0</v>
      </c>
      <c r="F119" s="43">
        <f t="shared" si="31"/>
        <v>0</v>
      </c>
      <c r="G119" s="43">
        <f t="shared" si="31"/>
        <v>0</v>
      </c>
      <c r="H119" s="43">
        <f t="shared" si="31"/>
        <v>0</v>
      </c>
      <c r="I119" s="43">
        <f t="shared" si="31"/>
        <v>0</v>
      </c>
      <c r="J119" s="43">
        <f t="shared" si="31"/>
        <v>0</v>
      </c>
      <c r="K119" s="43">
        <f t="shared" si="31"/>
        <v>0</v>
      </c>
      <c r="L119" s="43">
        <f t="shared" si="31"/>
        <v>0</v>
      </c>
      <c r="M119" s="207">
        <f>SUM(C119:L119)</f>
        <v>0</v>
      </c>
      <c r="N119" s="208"/>
      <c r="O119" s="208"/>
      <c r="P119" s="208"/>
      <c r="Q119" s="208"/>
      <c r="R119" s="209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7"/>
    </row>
    <row r="120" spans="1:30" s="20" customFormat="1" x14ac:dyDescent="0.25">
      <c r="A120" s="213" t="s">
        <v>82</v>
      </c>
      <c r="B120" s="218"/>
      <c r="C120" s="45">
        <f>SUMPRODUCT(--(C117:C117="x"),--($R117:$R117="K(5)"))</f>
        <v>0</v>
      </c>
      <c r="D120" s="46">
        <f t="shared" ref="D120:L120" si="32">SUMPRODUCT(--(D117:D117="x"),--($R117:$R117="K(5)"))</f>
        <v>0</v>
      </c>
      <c r="E120" s="46">
        <f t="shared" si="32"/>
        <v>0</v>
      </c>
      <c r="F120" s="46">
        <f t="shared" si="32"/>
        <v>0</v>
      </c>
      <c r="G120" s="46">
        <f t="shared" si="32"/>
        <v>0</v>
      </c>
      <c r="H120" s="46">
        <f t="shared" si="32"/>
        <v>0</v>
      </c>
      <c r="I120" s="46">
        <f t="shared" si="32"/>
        <v>0</v>
      </c>
      <c r="J120" s="46">
        <f t="shared" si="32"/>
        <v>0</v>
      </c>
      <c r="K120" s="46">
        <f t="shared" si="32"/>
        <v>1</v>
      </c>
      <c r="L120" s="87">
        <f t="shared" si="32"/>
        <v>0</v>
      </c>
      <c r="M120" s="215">
        <f>SUM(C120:L120)</f>
        <v>1</v>
      </c>
      <c r="N120" s="216"/>
      <c r="O120" s="216"/>
      <c r="P120" s="216"/>
      <c r="Q120" s="216"/>
      <c r="R120" s="217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7"/>
    </row>
    <row r="121" spans="1:30" s="97" customFormat="1" x14ac:dyDescent="0.25">
      <c r="A121" s="15" t="s">
        <v>293</v>
      </c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50"/>
    </row>
    <row r="122" spans="1:30" s="20" customFormat="1" x14ac:dyDescent="0.25">
      <c r="A122" s="37" t="s">
        <v>294</v>
      </c>
      <c r="B122" s="36" t="s">
        <v>295</v>
      </c>
      <c r="C122" s="23"/>
      <c r="D122" s="24"/>
      <c r="E122" s="24"/>
      <c r="F122" s="24"/>
      <c r="G122" s="24" t="s">
        <v>38</v>
      </c>
      <c r="H122" s="24"/>
      <c r="I122" s="28"/>
      <c r="J122" s="28"/>
      <c r="K122" s="28"/>
      <c r="L122" s="28"/>
      <c r="M122" s="27"/>
      <c r="N122" s="28">
        <v>3</v>
      </c>
      <c r="O122" s="28"/>
      <c r="P122" s="29"/>
      <c r="Q122" s="30">
        <v>3</v>
      </c>
      <c r="R122" s="29" t="s">
        <v>40</v>
      </c>
      <c r="S122" s="140"/>
      <c r="T122" s="126"/>
      <c r="U122" s="141"/>
      <c r="V122" s="140"/>
      <c r="W122" s="126"/>
      <c r="X122" s="141"/>
      <c r="Y122" s="140"/>
      <c r="Z122" s="156"/>
      <c r="AA122" s="155"/>
      <c r="AB122" s="86" t="s">
        <v>296</v>
      </c>
      <c r="AC122" s="81" t="s">
        <v>49</v>
      </c>
      <c r="AD122" s="86" t="s">
        <v>297</v>
      </c>
    </row>
    <row r="123" spans="1:30" s="20" customFormat="1" x14ac:dyDescent="0.2">
      <c r="A123" s="95" t="s">
        <v>298</v>
      </c>
      <c r="B123" s="36" t="s">
        <v>341</v>
      </c>
      <c r="C123" s="23"/>
      <c r="D123" s="24"/>
      <c r="E123" s="24"/>
      <c r="F123" s="24"/>
      <c r="G123" s="24" t="s">
        <v>38</v>
      </c>
      <c r="H123" s="24"/>
      <c r="I123" s="28"/>
      <c r="J123" s="28"/>
      <c r="K123" s="28"/>
      <c r="L123" s="28"/>
      <c r="M123" s="27"/>
      <c r="N123" s="28">
        <v>2</v>
      </c>
      <c r="O123" s="28"/>
      <c r="P123" s="29"/>
      <c r="Q123" s="30">
        <v>2</v>
      </c>
      <c r="R123" s="29" t="s">
        <v>40</v>
      </c>
      <c r="S123" s="140"/>
      <c r="T123" s="126"/>
      <c r="U123" s="141"/>
      <c r="V123" s="140"/>
      <c r="W123" s="126"/>
      <c r="X123" s="141"/>
      <c r="Y123" s="140"/>
      <c r="Z123" s="156"/>
      <c r="AA123" s="155"/>
      <c r="AB123" s="36" t="s">
        <v>299</v>
      </c>
      <c r="AC123" s="169" t="s">
        <v>64</v>
      </c>
      <c r="AD123" s="175" t="s">
        <v>342</v>
      </c>
    </row>
    <row r="124" spans="1:30" s="20" customFormat="1" x14ac:dyDescent="0.2">
      <c r="A124" s="95" t="s">
        <v>343</v>
      </c>
      <c r="B124" s="36" t="s">
        <v>344</v>
      </c>
      <c r="C124" s="23"/>
      <c r="D124" s="24"/>
      <c r="E124" s="24"/>
      <c r="F124" s="24"/>
      <c r="G124" s="24" t="s">
        <v>38</v>
      </c>
      <c r="H124" s="24"/>
      <c r="I124" s="28"/>
      <c r="J124" s="28"/>
      <c r="K124" s="28"/>
      <c r="L124" s="28"/>
      <c r="M124" s="27"/>
      <c r="N124" s="28">
        <v>3</v>
      </c>
      <c r="O124" s="28"/>
      <c r="P124" s="29"/>
      <c r="Q124" s="30">
        <v>3</v>
      </c>
      <c r="R124" s="29" t="s">
        <v>40</v>
      </c>
      <c r="S124" s="140"/>
      <c r="T124" s="126"/>
      <c r="U124" s="141"/>
      <c r="V124" s="140"/>
      <c r="W124" s="126"/>
      <c r="X124" s="141"/>
      <c r="Y124" s="140"/>
      <c r="Z124" s="156"/>
      <c r="AA124" s="155"/>
      <c r="AB124" s="88" t="s">
        <v>305</v>
      </c>
      <c r="AC124" s="86" t="s">
        <v>49</v>
      </c>
      <c r="AD124" s="86" t="s">
        <v>306</v>
      </c>
    </row>
    <row r="125" spans="1:30" s="20" customFormat="1" x14ac:dyDescent="0.25">
      <c r="A125" s="37" t="s">
        <v>300</v>
      </c>
      <c r="B125" s="36" t="s">
        <v>301</v>
      </c>
      <c r="C125" s="23"/>
      <c r="D125" s="24"/>
      <c r="E125" s="24"/>
      <c r="F125" s="24"/>
      <c r="G125" s="24" t="s">
        <v>38</v>
      </c>
      <c r="H125" s="24"/>
      <c r="I125" s="28"/>
      <c r="J125" s="28"/>
      <c r="K125" s="28"/>
      <c r="L125" s="28"/>
      <c r="M125" s="27">
        <v>1</v>
      </c>
      <c r="N125" s="28"/>
      <c r="O125" s="28"/>
      <c r="P125" s="29"/>
      <c r="Q125" s="30">
        <v>3</v>
      </c>
      <c r="R125" s="29" t="s">
        <v>40</v>
      </c>
      <c r="S125" s="140"/>
      <c r="T125" s="126"/>
      <c r="U125" s="141"/>
      <c r="V125" s="140"/>
      <c r="W125" s="126"/>
      <c r="X125" s="141"/>
      <c r="Y125" s="140"/>
      <c r="Z125" s="156"/>
      <c r="AA125" s="155"/>
      <c r="AB125" s="88" t="s">
        <v>57</v>
      </c>
      <c r="AC125" s="86" t="s">
        <v>49</v>
      </c>
      <c r="AD125" s="86" t="s">
        <v>302</v>
      </c>
    </row>
    <row r="126" spans="1:30" s="20" customFormat="1" x14ac:dyDescent="0.25">
      <c r="A126" s="37" t="s">
        <v>303</v>
      </c>
      <c r="B126" s="36" t="s">
        <v>304</v>
      </c>
      <c r="C126" s="23"/>
      <c r="D126" s="24"/>
      <c r="E126" s="24"/>
      <c r="F126" s="24"/>
      <c r="G126" s="24"/>
      <c r="H126" s="24" t="s">
        <v>38</v>
      </c>
      <c r="I126" s="28"/>
      <c r="J126" s="28"/>
      <c r="K126" s="28"/>
      <c r="L126" s="28"/>
      <c r="M126" s="27"/>
      <c r="N126" s="28">
        <v>3</v>
      </c>
      <c r="O126" s="28"/>
      <c r="P126" s="29"/>
      <c r="Q126" s="30">
        <v>3</v>
      </c>
      <c r="R126" s="29" t="s">
        <v>40</v>
      </c>
      <c r="S126" s="140"/>
      <c r="T126" s="126"/>
      <c r="U126" s="141"/>
      <c r="V126" s="140"/>
      <c r="W126" s="126"/>
      <c r="X126" s="141"/>
      <c r="Y126" s="140"/>
      <c r="Z126" s="156"/>
      <c r="AA126" s="155"/>
      <c r="AB126" s="88" t="s">
        <v>305</v>
      </c>
      <c r="AC126" s="86" t="s">
        <v>49</v>
      </c>
      <c r="AD126" s="86" t="s">
        <v>306</v>
      </c>
    </row>
    <row r="127" spans="1:30" s="20" customFormat="1" x14ac:dyDescent="0.25">
      <c r="A127" s="37" t="s">
        <v>307</v>
      </c>
      <c r="B127" s="36" t="s">
        <v>339</v>
      </c>
      <c r="C127" s="23"/>
      <c r="D127" s="24"/>
      <c r="E127" s="24"/>
      <c r="F127" s="24"/>
      <c r="G127" s="24"/>
      <c r="H127" s="24"/>
      <c r="I127" s="28"/>
      <c r="J127" s="28" t="s">
        <v>38</v>
      </c>
      <c r="K127" s="28"/>
      <c r="L127" s="28"/>
      <c r="M127" s="27">
        <v>1</v>
      </c>
      <c r="N127" s="28"/>
      <c r="O127" s="28"/>
      <c r="P127" s="29"/>
      <c r="Q127" s="30">
        <v>3</v>
      </c>
      <c r="R127" s="29" t="s">
        <v>40</v>
      </c>
      <c r="S127" s="140"/>
      <c r="T127" s="126"/>
      <c r="U127" s="141"/>
      <c r="V127" s="140"/>
      <c r="W127" s="126"/>
      <c r="X127" s="141"/>
      <c r="Y127" s="140"/>
      <c r="Z127" s="156"/>
      <c r="AA127" s="155"/>
      <c r="AB127" s="88" t="s">
        <v>57</v>
      </c>
      <c r="AC127" s="86" t="s">
        <v>49</v>
      </c>
      <c r="AD127" s="86" t="s">
        <v>308</v>
      </c>
    </row>
    <row r="128" spans="1:30" s="20" customFormat="1" x14ac:dyDescent="0.25">
      <c r="A128" s="37" t="s">
        <v>309</v>
      </c>
      <c r="B128" s="36" t="s">
        <v>310</v>
      </c>
      <c r="C128" s="23"/>
      <c r="D128" s="24"/>
      <c r="E128" s="24"/>
      <c r="F128" s="24"/>
      <c r="G128" s="24"/>
      <c r="H128" s="24"/>
      <c r="I128" s="28"/>
      <c r="J128" s="28"/>
      <c r="K128" s="28" t="s">
        <v>38</v>
      </c>
      <c r="L128" s="28"/>
      <c r="M128" s="27"/>
      <c r="N128" s="28">
        <v>2</v>
      </c>
      <c r="O128" s="28"/>
      <c r="P128" s="29"/>
      <c r="Q128" s="30">
        <v>3</v>
      </c>
      <c r="R128" s="29" t="s">
        <v>40</v>
      </c>
      <c r="S128" s="140"/>
      <c r="T128" s="126"/>
      <c r="U128" s="141"/>
      <c r="V128" s="140"/>
      <c r="W128" s="126"/>
      <c r="X128" s="141"/>
      <c r="Y128" s="140"/>
      <c r="Z128" s="156"/>
      <c r="AA128" s="155"/>
      <c r="AB128" s="88" t="s">
        <v>57</v>
      </c>
      <c r="AC128" s="86" t="s">
        <v>49</v>
      </c>
      <c r="AD128" s="86" t="s">
        <v>311</v>
      </c>
    </row>
    <row r="129" spans="1:30" s="20" customFormat="1" x14ac:dyDescent="0.25">
      <c r="A129" s="187" t="s">
        <v>80</v>
      </c>
      <c r="B129" s="188"/>
      <c r="C129" s="40">
        <f t="shared" ref="C129:L129" si="33">SUMIF(C122:C128,"=x",$M122:$M128)+SUMIF(C122:C128,"=x",$N122:$N128)+SUMIF(C122:C128,"=x",$O122:$O128)+SUMIF(C122:C128,"=x",$P122:$P128)</f>
        <v>0</v>
      </c>
      <c r="D129" s="41">
        <f t="shared" si="33"/>
        <v>0</v>
      </c>
      <c r="E129" s="41">
        <f t="shared" si="33"/>
        <v>0</v>
      </c>
      <c r="F129" s="41">
        <f t="shared" si="33"/>
        <v>0</v>
      </c>
      <c r="G129" s="41">
        <f t="shared" si="33"/>
        <v>9</v>
      </c>
      <c r="H129" s="41">
        <f t="shared" si="33"/>
        <v>3</v>
      </c>
      <c r="I129" s="41">
        <f t="shared" si="33"/>
        <v>0</v>
      </c>
      <c r="J129" s="41">
        <f t="shared" si="33"/>
        <v>1</v>
      </c>
      <c r="K129" s="41">
        <f t="shared" si="33"/>
        <v>2</v>
      </c>
      <c r="L129" s="41">
        <f t="shared" si="33"/>
        <v>0</v>
      </c>
      <c r="M129" s="189">
        <f>SUM(C129:L129)</f>
        <v>15</v>
      </c>
      <c r="N129" s="190"/>
      <c r="O129" s="190"/>
      <c r="P129" s="190"/>
      <c r="Q129" s="190"/>
      <c r="R129" s="191"/>
      <c r="S129" s="192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4"/>
    </row>
    <row r="130" spans="1:30" s="20" customFormat="1" x14ac:dyDescent="0.25">
      <c r="A130" s="205" t="s">
        <v>81</v>
      </c>
      <c r="B130" s="206"/>
      <c r="C130" s="54">
        <f t="shared" ref="C130:L130" si="34">SUMIF(C122:C128,"=x",$Q122:$Q128)</f>
        <v>0</v>
      </c>
      <c r="D130" s="43">
        <f t="shared" si="34"/>
        <v>0</v>
      </c>
      <c r="E130" s="43">
        <f t="shared" si="34"/>
        <v>0</v>
      </c>
      <c r="F130" s="43">
        <f t="shared" si="34"/>
        <v>0</v>
      </c>
      <c r="G130" s="43">
        <f t="shared" si="34"/>
        <v>11</v>
      </c>
      <c r="H130" s="43">
        <f t="shared" si="34"/>
        <v>3</v>
      </c>
      <c r="I130" s="43">
        <f t="shared" si="34"/>
        <v>0</v>
      </c>
      <c r="J130" s="43">
        <f t="shared" si="34"/>
        <v>3</v>
      </c>
      <c r="K130" s="43">
        <f t="shared" si="34"/>
        <v>3</v>
      </c>
      <c r="L130" s="43">
        <f t="shared" si="34"/>
        <v>0</v>
      </c>
      <c r="M130" s="207">
        <f>SUM(C130:L130)</f>
        <v>20</v>
      </c>
      <c r="N130" s="221"/>
      <c r="O130" s="221"/>
      <c r="P130" s="221"/>
      <c r="Q130" s="221"/>
      <c r="R130" s="222"/>
      <c r="S130" s="210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2"/>
    </row>
    <row r="131" spans="1:30" s="20" customFormat="1" x14ac:dyDescent="0.25">
      <c r="A131" s="213" t="s">
        <v>82</v>
      </c>
      <c r="B131" s="218"/>
      <c r="C131" s="58">
        <f t="shared" ref="C131:L131" si="35">SUMPRODUCT(--(C122:C128="x"),--($R122:$R128="K(5)"))</f>
        <v>0</v>
      </c>
      <c r="D131" s="46">
        <f t="shared" si="35"/>
        <v>0</v>
      </c>
      <c r="E131" s="46">
        <f t="shared" si="35"/>
        <v>0</v>
      </c>
      <c r="F131" s="46">
        <f t="shared" si="35"/>
        <v>0</v>
      </c>
      <c r="G131" s="46">
        <f t="shared" si="35"/>
        <v>0</v>
      </c>
      <c r="H131" s="46">
        <f t="shared" si="35"/>
        <v>0</v>
      </c>
      <c r="I131" s="46">
        <f t="shared" si="35"/>
        <v>0</v>
      </c>
      <c r="J131" s="46">
        <f t="shared" si="35"/>
        <v>0</v>
      </c>
      <c r="K131" s="46">
        <f t="shared" si="35"/>
        <v>0</v>
      </c>
      <c r="L131" s="46">
        <f t="shared" si="35"/>
        <v>0</v>
      </c>
      <c r="M131" s="215">
        <f>SUM(C131:L131)</f>
        <v>0</v>
      </c>
      <c r="N131" s="219"/>
      <c r="O131" s="219"/>
      <c r="P131" s="219"/>
      <c r="Q131" s="219"/>
      <c r="R131" s="220"/>
      <c r="S131" s="226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8"/>
    </row>
    <row r="132" spans="1:30" s="97" customFormat="1" x14ac:dyDescent="0.25">
      <c r="A132" s="15" t="s">
        <v>312</v>
      </c>
      <c r="B132" s="16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4"/>
      <c r="O132" s="114"/>
      <c r="P132" s="114"/>
      <c r="Q132" s="114"/>
      <c r="R132" s="114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50"/>
    </row>
    <row r="133" spans="1:30" s="97" customFormat="1" x14ac:dyDescent="0.25">
      <c r="A133" s="105" t="s">
        <v>313</v>
      </c>
      <c r="B133" s="98" t="s">
        <v>2</v>
      </c>
      <c r="C133" s="100"/>
      <c r="D133" s="101"/>
      <c r="E133" s="101"/>
      <c r="F133" s="101"/>
      <c r="G133" s="101"/>
      <c r="H133" s="101"/>
      <c r="I133" s="101"/>
      <c r="J133" s="101"/>
      <c r="K133" s="101"/>
      <c r="L133" s="101" t="s">
        <v>38</v>
      </c>
      <c r="M133" s="100"/>
      <c r="N133" s="101">
        <v>2</v>
      </c>
      <c r="O133" s="101"/>
      <c r="P133" s="115"/>
      <c r="Q133" s="103">
        <v>4</v>
      </c>
      <c r="R133" s="104" t="s">
        <v>314</v>
      </c>
      <c r="S133" s="139" t="s">
        <v>315</v>
      </c>
      <c r="T133" s="116" t="s">
        <v>20</v>
      </c>
      <c r="U133" s="106" t="s">
        <v>3</v>
      </c>
      <c r="V133" s="139"/>
      <c r="W133" s="116"/>
      <c r="X133" s="106"/>
      <c r="Y133" s="142"/>
      <c r="Z133" s="103"/>
      <c r="AA133" s="104"/>
      <c r="AB133" s="116" t="s">
        <v>57</v>
      </c>
      <c r="AC133" s="106" t="s">
        <v>49</v>
      </c>
      <c r="AD133" s="106" t="s">
        <v>5</v>
      </c>
    </row>
    <row r="134" spans="1:30" s="20" customFormat="1" x14ac:dyDescent="0.25">
      <c r="A134" s="187" t="s">
        <v>80</v>
      </c>
      <c r="B134" s="188"/>
      <c r="C134" s="40">
        <f>SUMIF(C133:C133,"=x",$M133:$M133)+SUMIF(C133:C133,"=x",$N133:$N133)+SUMIF(C133:C133,"=x",$O133:$O133)+SUMIF(C133:C133,"=x",$P133:$P133)</f>
        <v>0</v>
      </c>
      <c r="D134" s="41">
        <f t="shared" ref="D134:L134" si="36">SUMIF(D133:D133,"=x",$M133:$M133)+SUMIF(D133:D133,"=x",$N133:$N133)+SUMIF(D133:D133,"=x",$O133:$O133)+SUMIF(D133:D133,"=x",$P133:$P133)</f>
        <v>0</v>
      </c>
      <c r="E134" s="41">
        <f t="shared" si="36"/>
        <v>0</v>
      </c>
      <c r="F134" s="41">
        <f t="shared" si="36"/>
        <v>0</v>
      </c>
      <c r="G134" s="41">
        <f t="shared" si="36"/>
        <v>0</v>
      </c>
      <c r="H134" s="41">
        <f t="shared" si="36"/>
        <v>0</v>
      </c>
      <c r="I134" s="41">
        <f t="shared" si="36"/>
        <v>0</v>
      </c>
      <c r="J134" s="41">
        <f t="shared" si="36"/>
        <v>0</v>
      </c>
      <c r="K134" s="41">
        <f t="shared" si="36"/>
        <v>0</v>
      </c>
      <c r="L134" s="41">
        <f t="shared" si="36"/>
        <v>2</v>
      </c>
      <c r="M134" s="189">
        <f>SUM(C134:L134)</f>
        <v>2</v>
      </c>
      <c r="N134" s="190"/>
      <c r="O134" s="190"/>
      <c r="P134" s="190"/>
      <c r="Q134" s="190"/>
      <c r="R134" s="191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7"/>
    </row>
    <row r="135" spans="1:30" s="20" customFormat="1" x14ac:dyDescent="0.25">
      <c r="A135" s="205" t="s">
        <v>81</v>
      </c>
      <c r="B135" s="206"/>
      <c r="C135" s="43">
        <f t="shared" ref="C135:L135" si="37">SUMIF(C133:C133,"=x",$Q133:$Q133)</f>
        <v>0</v>
      </c>
      <c r="D135" s="43">
        <f t="shared" si="37"/>
        <v>0</v>
      </c>
      <c r="E135" s="43">
        <f t="shared" si="37"/>
        <v>0</v>
      </c>
      <c r="F135" s="43">
        <f t="shared" si="37"/>
        <v>0</v>
      </c>
      <c r="G135" s="43">
        <f t="shared" si="37"/>
        <v>0</v>
      </c>
      <c r="H135" s="43">
        <f t="shared" si="37"/>
        <v>0</v>
      </c>
      <c r="I135" s="43">
        <f t="shared" si="37"/>
        <v>0</v>
      </c>
      <c r="J135" s="43">
        <f t="shared" si="37"/>
        <v>0</v>
      </c>
      <c r="K135" s="43">
        <f t="shared" si="37"/>
        <v>0</v>
      </c>
      <c r="L135" s="43">
        <f t="shared" si="37"/>
        <v>4</v>
      </c>
      <c r="M135" s="207">
        <f>SUM(C135:L135)</f>
        <v>4</v>
      </c>
      <c r="N135" s="208"/>
      <c r="O135" s="208"/>
      <c r="P135" s="208"/>
      <c r="Q135" s="208"/>
      <c r="R135" s="209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7"/>
    </row>
    <row r="136" spans="1:30" s="20" customFormat="1" x14ac:dyDescent="0.25">
      <c r="A136" s="213" t="s">
        <v>82</v>
      </c>
      <c r="B136" s="218"/>
      <c r="C136" s="45">
        <f t="shared" ref="C136:L136" si="38">SUMPRODUCT(--(C133:C133="x"),--($R133:$R133="K(5)"))</f>
        <v>0</v>
      </c>
      <c r="D136" s="46">
        <f t="shared" si="38"/>
        <v>0</v>
      </c>
      <c r="E136" s="46">
        <f t="shared" si="38"/>
        <v>0</v>
      </c>
      <c r="F136" s="46">
        <f t="shared" si="38"/>
        <v>0</v>
      </c>
      <c r="G136" s="46">
        <f t="shared" si="38"/>
        <v>0</v>
      </c>
      <c r="H136" s="46">
        <f t="shared" si="38"/>
        <v>0</v>
      </c>
      <c r="I136" s="46">
        <f t="shared" si="38"/>
        <v>0</v>
      </c>
      <c r="J136" s="46">
        <f t="shared" si="38"/>
        <v>0</v>
      </c>
      <c r="K136" s="46">
        <f t="shared" si="38"/>
        <v>0</v>
      </c>
      <c r="L136" s="87">
        <f t="shared" si="38"/>
        <v>0</v>
      </c>
      <c r="M136" s="215">
        <f>SUM(C136:L136)</f>
        <v>0</v>
      </c>
      <c r="N136" s="216"/>
      <c r="O136" s="216"/>
      <c r="P136" s="216"/>
      <c r="Q136" s="216"/>
      <c r="R136" s="217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90"/>
    </row>
    <row r="137" spans="1:30" s="20" customFormat="1" x14ac:dyDescent="0.25">
      <c r="A137" s="15" t="s">
        <v>316</v>
      </c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50"/>
    </row>
    <row r="138" spans="1:30" s="20" customFormat="1" x14ac:dyDescent="0.25">
      <c r="A138" s="187" t="s">
        <v>80</v>
      </c>
      <c r="B138" s="188"/>
      <c r="C138" s="40">
        <f t="shared" ref="C138:L138" si="39">SUMIF($A3:$A137,$A138,C3:C137)</f>
        <v>25</v>
      </c>
      <c r="D138" s="41">
        <f t="shared" si="39"/>
        <v>20</v>
      </c>
      <c r="E138" s="41">
        <f t="shared" si="39"/>
        <v>17</v>
      </c>
      <c r="F138" s="41">
        <f t="shared" si="39"/>
        <v>21</v>
      </c>
      <c r="G138" s="41">
        <f t="shared" si="39"/>
        <v>18</v>
      </c>
      <c r="H138" s="41">
        <f t="shared" si="39"/>
        <v>17</v>
      </c>
      <c r="I138" s="41">
        <f t="shared" si="39"/>
        <v>18</v>
      </c>
      <c r="J138" s="41">
        <f t="shared" si="39"/>
        <v>16</v>
      </c>
      <c r="K138" s="41">
        <f t="shared" si="39"/>
        <v>16</v>
      </c>
      <c r="L138" s="41">
        <f t="shared" si="39"/>
        <v>2</v>
      </c>
      <c r="M138" s="189">
        <f>SUM(C138:L138)</f>
        <v>170</v>
      </c>
      <c r="N138" s="190"/>
      <c r="O138" s="190"/>
      <c r="P138" s="190"/>
      <c r="Q138" s="190"/>
      <c r="R138" s="191"/>
      <c r="S138" s="192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4"/>
    </row>
    <row r="139" spans="1:30" s="20" customFormat="1" x14ac:dyDescent="0.25">
      <c r="A139" s="205" t="s">
        <v>81</v>
      </c>
      <c r="B139" s="206"/>
      <c r="C139" s="54">
        <f>SUMIF($A115:$A138,$A139,C115:C138)+SUMIF($A115:$A138,$A115,C115:C138)</f>
        <v>31</v>
      </c>
      <c r="D139" s="43">
        <f t="shared" ref="D139:L139" si="40">SUMIF($A115:$A138,$A139,D115:D138)+SUMIF($A115:$A138,$A115,D115:D138)</f>
        <v>25</v>
      </c>
      <c r="E139" s="43">
        <f t="shared" si="40"/>
        <v>23</v>
      </c>
      <c r="F139" s="43">
        <f t="shared" si="40"/>
        <v>23</v>
      </c>
      <c r="G139" s="43">
        <f t="shared" si="40"/>
        <v>25</v>
      </c>
      <c r="H139" s="43">
        <f t="shared" si="40"/>
        <v>22</v>
      </c>
      <c r="I139" s="43">
        <f t="shared" si="40"/>
        <v>24</v>
      </c>
      <c r="J139" s="43">
        <f t="shared" si="40"/>
        <v>24</v>
      </c>
      <c r="K139" s="43">
        <f t="shared" si="40"/>
        <v>21</v>
      </c>
      <c r="L139" s="43">
        <f t="shared" si="40"/>
        <v>4</v>
      </c>
      <c r="M139" s="207">
        <f>SUM(C139:L139)</f>
        <v>222</v>
      </c>
      <c r="N139" s="221"/>
      <c r="O139" s="221"/>
      <c r="P139" s="221"/>
      <c r="Q139" s="221"/>
      <c r="R139" s="222"/>
      <c r="S139" s="210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2"/>
    </row>
    <row r="140" spans="1:30" s="20" customFormat="1" x14ac:dyDescent="0.25">
      <c r="A140" s="213" t="s">
        <v>82</v>
      </c>
      <c r="B140" s="218"/>
      <c r="C140" s="58">
        <f t="shared" ref="C140:L140" si="41">SUMIF($A5:$A139,$A140,C5:C139)</f>
        <v>0</v>
      </c>
      <c r="D140" s="46">
        <f t="shared" si="41"/>
        <v>2</v>
      </c>
      <c r="E140" s="46">
        <f t="shared" si="41"/>
        <v>4</v>
      </c>
      <c r="F140" s="46">
        <f t="shared" si="41"/>
        <v>3</v>
      </c>
      <c r="G140" s="46">
        <f t="shared" si="41"/>
        <v>1</v>
      </c>
      <c r="H140" s="46">
        <f t="shared" si="41"/>
        <v>2</v>
      </c>
      <c r="I140" s="46">
        <f t="shared" si="41"/>
        <v>4</v>
      </c>
      <c r="J140" s="46">
        <f t="shared" si="41"/>
        <v>2</v>
      </c>
      <c r="K140" s="46">
        <f t="shared" si="41"/>
        <v>3</v>
      </c>
      <c r="L140" s="46">
        <f t="shared" si="41"/>
        <v>0</v>
      </c>
      <c r="M140" s="215">
        <f>SUM(C140:L140)</f>
        <v>21</v>
      </c>
      <c r="N140" s="219"/>
      <c r="O140" s="219"/>
      <c r="P140" s="219"/>
      <c r="Q140" s="219"/>
      <c r="R140" s="220"/>
      <c r="S140" s="210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2"/>
    </row>
    <row r="141" spans="1:30" s="97" customFormat="1" ht="13.5" thickBot="1" x14ac:dyDescent="0.3">
      <c r="A141" s="234" t="s">
        <v>317</v>
      </c>
      <c r="B141" s="235"/>
      <c r="C141" s="118">
        <v>30</v>
      </c>
      <c r="D141" s="119">
        <v>26</v>
      </c>
      <c r="E141" s="119">
        <v>24</v>
      </c>
      <c r="F141" s="119">
        <v>24</v>
      </c>
      <c r="G141" s="119">
        <v>26</v>
      </c>
      <c r="H141" s="119">
        <v>22</v>
      </c>
      <c r="I141" s="119">
        <v>24</v>
      </c>
      <c r="J141" s="119">
        <v>22</v>
      </c>
      <c r="K141" s="119">
        <v>20</v>
      </c>
      <c r="L141" s="119">
        <v>4</v>
      </c>
      <c r="M141" s="236">
        <f>SUM(C141:L141)</f>
        <v>222</v>
      </c>
      <c r="N141" s="237"/>
      <c r="O141" s="237"/>
      <c r="P141" s="237"/>
      <c r="Q141" s="237"/>
      <c r="R141" s="238"/>
      <c r="S141" s="239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1"/>
    </row>
    <row r="142" spans="1:30" s="20" customFormat="1" x14ac:dyDescent="0.25">
      <c r="A142" s="15" t="s">
        <v>318</v>
      </c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122"/>
    </row>
    <row r="143" spans="1:30" s="97" customFormat="1" ht="13.5" customHeight="1" x14ac:dyDescent="0.2">
      <c r="A143" s="105" t="s">
        <v>319</v>
      </c>
      <c r="B143" s="99" t="s">
        <v>355</v>
      </c>
      <c r="C143" s="100"/>
      <c r="D143" s="101"/>
      <c r="E143" s="101"/>
      <c r="F143" s="101"/>
      <c r="G143" s="101"/>
      <c r="H143" s="101" t="s">
        <v>292</v>
      </c>
      <c r="I143" s="101" t="s">
        <v>38</v>
      </c>
      <c r="J143" s="101"/>
      <c r="K143" s="101"/>
      <c r="L143" s="101"/>
      <c r="M143" s="100"/>
      <c r="N143" s="101"/>
      <c r="O143" s="101"/>
      <c r="P143" s="115">
        <v>2</v>
      </c>
      <c r="Q143" s="103">
        <v>3</v>
      </c>
      <c r="R143" s="104" t="s">
        <v>273</v>
      </c>
      <c r="S143" s="176" t="s">
        <v>152</v>
      </c>
      <c r="T143" s="177" t="s">
        <v>345</v>
      </c>
      <c r="U143" s="179" t="s">
        <v>346</v>
      </c>
      <c r="V143" s="142" t="s">
        <v>152</v>
      </c>
      <c r="W143" s="134" t="s">
        <v>300</v>
      </c>
      <c r="X143" s="178" t="s">
        <v>301</v>
      </c>
      <c r="Y143" s="139"/>
      <c r="Z143" s="148"/>
      <c r="AA143" s="143"/>
      <c r="AB143" s="106" t="s">
        <v>57</v>
      </c>
      <c r="AC143" s="106" t="s">
        <v>49</v>
      </c>
      <c r="AD143" s="117" t="s">
        <v>353</v>
      </c>
    </row>
    <row r="144" spans="1:30" s="97" customFormat="1" x14ac:dyDescent="0.2">
      <c r="A144" s="105" t="s">
        <v>347</v>
      </c>
      <c r="B144" s="99" t="s">
        <v>356</v>
      </c>
      <c r="C144" s="100"/>
      <c r="D144" s="101"/>
      <c r="E144" s="101"/>
      <c r="F144" s="101"/>
      <c r="G144" s="101"/>
      <c r="H144" s="101" t="s">
        <v>292</v>
      </c>
      <c r="I144" s="101" t="s">
        <v>38</v>
      </c>
      <c r="J144" s="101"/>
      <c r="K144" s="101"/>
      <c r="L144" s="101"/>
      <c r="M144" s="100"/>
      <c r="N144" s="101"/>
      <c r="O144" s="101"/>
      <c r="P144" s="115">
        <v>2</v>
      </c>
      <c r="Q144" s="103">
        <v>3</v>
      </c>
      <c r="R144" s="104" t="s">
        <v>273</v>
      </c>
      <c r="S144" s="176" t="s">
        <v>152</v>
      </c>
      <c r="T144" s="177" t="s">
        <v>345</v>
      </c>
      <c r="U144" s="179" t="s">
        <v>346</v>
      </c>
      <c r="V144" s="142" t="s">
        <v>152</v>
      </c>
      <c r="W144" s="134" t="s">
        <v>300</v>
      </c>
      <c r="X144" s="178" t="s">
        <v>301</v>
      </c>
      <c r="Y144" s="139"/>
      <c r="Z144" s="148"/>
      <c r="AA144" s="143"/>
      <c r="AB144" s="106" t="s">
        <v>57</v>
      </c>
      <c r="AC144" s="106" t="s">
        <v>49</v>
      </c>
      <c r="AD144" s="117" t="s">
        <v>351</v>
      </c>
    </row>
    <row r="145" spans="1:30" s="97" customFormat="1" x14ac:dyDescent="0.25">
      <c r="A145" s="105" t="s">
        <v>320</v>
      </c>
      <c r="B145" s="99" t="s">
        <v>349</v>
      </c>
      <c r="C145" s="100"/>
      <c r="D145" s="101"/>
      <c r="E145" s="101"/>
      <c r="F145" s="101"/>
      <c r="G145" s="101"/>
      <c r="H145" s="101"/>
      <c r="I145" s="101"/>
      <c r="J145" s="101" t="s">
        <v>292</v>
      </c>
      <c r="K145" s="101" t="s">
        <v>38</v>
      </c>
      <c r="L145" s="101"/>
      <c r="M145" s="100"/>
      <c r="N145" s="101"/>
      <c r="O145" s="101"/>
      <c r="P145" s="115">
        <v>2</v>
      </c>
      <c r="Q145" s="103">
        <v>3</v>
      </c>
      <c r="R145" s="104" t="s">
        <v>273</v>
      </c>
      <c r="S145" s="142" t="s">
        <v>152</v>
      </c>
      <c r="T145" s="144" t="s">
        <v>319</v>
      </c>
      <c r="U145" s="182" t="s">
        <v>355</v>
      </c>
      <c r="V145" s="139"/>
      <c r="W145" s="148"/>
      <c r="X145" s="143"/>
      <c r="Y145" s="139"/>
      <c r="Z145" s="148"/>
      <c r="AA145" s="143"/>
      <c r="AB145" s="106" t="s">
        <v>57</v>
      </c>
      <c r="AC145" s="106" t="s">
        <v>49</v>
      </c>
      <c r="AD145" s="117" t="s">
        <v>354</v>
      </c>
    </row>
    <row r="146" spans="1:30" s="97" customFormat="1" x14ac:dyDescent="0.25">
      <c r="A146" s="105" t="s">
        <v>348</v>
      </c>
      <c r="B146" s="99" t="s">
        <v>350</v>
      </c>
      <c r="C146" s="100"/>
      <c r="D146" s="101"/>
      <c r="E146" s="101"/>
      <c r="F146" s="101"/>
      <c r="G146" s="101"/>
      <c r="H146" s="101"/>
      <c r="I146" s="101"/>
      <c r="J146" s="101" t="s">
        <v>292</v>
      </c>
      <c r="K146" s="101" t="s">
        <v>38</v>
      </c>
      <c r="L146" s="101"/>
      <c r="M146" s="100"/>
      <c r="N146" s="101"/>
      <c r="O146" s="101"/>
      <c r="P146" s="115">
        <v>2</v>
      </c>
      <c r="Q146" s="103">
        <v>3</v>
      </c>
      <c r="R146" s="104" t="s">
        <v>273</v>
      </c>
      <c r="S146" s="142" t="s">
        <v>152</v>
      </c>
      <c r="T146" s="181" t="s">
        <v>347</v>
      </c>
      <c r="U146" s="182" t="s">
        <v>356</v>
      </c>
      <c r="V146" s="139"/>
      <c r="W146" s="148"/>
      <c r="X146" s="143"/>
      <c r="Y146" s="139"/>
      <c r="Z146" s="148"/>
      <c r="AA146" s="143"/>
      <c r="AB146" s="106" t="s">
        <v>57</v>
      </c>
      <c r="AC146" s="106" t="s">
        <v>49</v>
      </c>
      <c r="AD146" s="117" t="s">
        <v>352</v>
      </c>
    </row>
    <row r="147" spans="1:30" s="20" customFormat="1" x14ac:dyDescent="0.25">
      <c r="A147" s="187" t="s">
        <v>80</v>
      </c>
      <c r="B147" s="188"/>
      <c r="C147" s="40">
        <f>SUMIF(C143:C145,"=x",$M143:$M145)+SUMIF(C143:C145,"=x",$N143:$N145)+SUMIF(C143:C145,"=x",$O143:$O145)+SUMIF(C143:C145,"=x",$P143:$P145)</f>
        <v>0</v>
      </c>
      <c r="D147" s="41">
        <f t="shared" ref="D147:L147" si="42">SUMIF(D143:D145,"=x",$M143:$M145)+SUMIF(D143:D145,"=x",$N143:$N145)+SUMIF(D143:D145,"=x",$O143:$O145)+SUMIF(D143:D145,"=x",$P143:$P145)</f>
        <v>0</v>
      </c>
      <c r="E147" s="41">
        <f t="shared" si="42"/>
        <v>0</v>
      </c>
      <c r="F147" s="41">
        <f t="shared" si="42"/>
        <v>0</v>
      </c>
      <c r="G147" s="41">
        <f t="shared" si="42"/>
        <v>0</v>
      </c>
      <c r="H147" s="41">
        <f t="shared" si="42"/>
        <v>0</v>
      </c>
      <c r="I147" s="41">
        <f t="shared" si="42"/>
        <v>4</v>
      </c>
      <c r="J147" s="41">
        <f t="shared" si="42"/>
        <v>0</v>
      </c>
      <c r="K147" s="41">
        <f t="shared" si="42"/>
        <v>2</v>
      </c>
      <c r="L147" s="41">
        <f t="shared" si="42"/>
        <v>0</v>
      </c>
      <c r="M147" s="189">
        <f>SUM(C147:L147)</f>
        <v>6</v>
      </c>
      <c r="N147" s="190"/>
      <c r="O147" s="190"/>
      <c r="P147" s="190"/>
      <c r="Q147" s="190"/>
      <c r="R147" s="191"/>
      <c r="S147" s="192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4"/>
    </row>
    <row r="148" spans="1:30" s="20" customFormat="1" x14ac:dyDescent="0.25">
      <c r="A148" s="205" t="s">
        <v>81</v>
      </c>
      <c r="B148" s="206"/>
      <c r="C148" s="42">
        <f t="shared" ref="C148:L148" si="43">SUMIF(C143:C145,"=x",$Q143:$Q145)</f>
        <v>0</v>
      </c>
      <c r="D148" s="43">
        <f t="shared" si="43"/>
        <v>0</v>
      </c>
      <c r="E148" s="43">
        <f t="shared" si="43"/>
        <v>0</v>
      </c>
      <c r="F148" s="43">
        <f t="shared" si="43"/>
        <v>0</v>
      </c>
      <c r="G148" s="43">
        <f t="shared" si="43"/>
        <v>0</v>
      </c>
      <c r="H148" s="43">
        <f t="shared" si="43"/>
        <v>0</v>
      </c>
      <c r="I148" s="43">
        <f t="shared" si="43"/>
        <v>6</v>
      </c>
      <c r="J148" s="43">
        <f t="shared" si="43"/>
        <v>0</v>
      </c>
      <c r="K148" s="43">
        <f t="shared" si="43"/>
        <v>3</v>
      </c>
      <c r="L148" s="44">
        <f t="shared" si="43"/>
        <v>0</v>
      </c>
      <c r="M148" s="207">
        <f>SUM(C148:L148)</f>
        <v>9</v>
      </c>
      <c r="N148" s="208"/>
      <c r="O148" s="208"/>
      <c r="P148" s="208"/>
      <c r="Q148" s="208"/>
      <c r="R148" s="209"/>
      <c r="S148" s="210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2"/>
    </row>
    <row r="149" spans="1:30" s="20" customFormat="1" x14ac:dyDescent="0.25">
      <c r="A149" s="213" t="s">
        <v>82</v>
      </c>
      <c r="B149" s="218"/>
      <c r="C149" s="45">
        <f t="shared" ref="C149:L149" si="44">SUMPRODUCT(--(C143:C145="x"),--($R143:$R145="K(5)"))</f>
        <v>0</v>
      </c>
      <c r="D149" s="46">
        <f t="shared" si="44"/>
        <v>0</v>
      </c>
      <c r="E149" s="46">
        <f t="shared" si="44"/>
        <v>0</v>
      </c>
      <c r="F149" s="46">
        <f t="shared" si="44"/>
        <v>0</v>
      </c>
      <c r="G149" s="46">
        <f t="shared" si="44"/>
        <v>0</v>
      </c>
      <c r="H149" s="46">
        <f t="shared" si="44"/>
        <v>0</v>
      </c>
      <c r="I149" s="46">
        <f t="shared" si="44"/>
        <v>0</v>
      </c>
      <c r="J149" s="46">
        <f t="shared" si="44"/>
        <v>0</v>
      </c>
      <c r="K149" s="46">
        <f t="shared" si="44"/>
        <v>0</v>
      </c>
      <c r="L149" s="87">
        <f t="shared" si="44"/>
        <v>0</v>
      </c>
      <c r="M149" s="215">
        <f>SUM(C149:L149)</f>
        <v>0</v>
      </c>
      <c r="N149" s="216"/>
      <c r="O149" s="216"/>
      <c r="P149" s="216"/>
      <c r="Q149" s="216"/>
      <c r="R149" s="217"/>
      <c r="S149" s="226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8"/>
    </row>
    <row r="150" spans="1:30" s="20" customFormat="1" x14ac:dyDescent="0.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7"/>
      <c r="S150" s="5"/>
      <c r="T150" s="6"/>
      <c r="U150" s="6"/>
      <c r="V150" s="5"/>
      <c r="W150" s="6"/>
      <c r="X150" s="6"/>
      <c r="Y150" s="5"/>
      <c r="Z150" s="5"/>
      <c r="AA150" s="5"/>
      <c r="AB150" s="5"/>
      <c r="AC150" s="5"/>
    </row>
    <row r="152" spans="1:30" x14ac:dyDescent="0.2">
      <c r="A152" s="92" t="s">
        <v>23</v>
      </c>
    </row>
    <row r="153" spans="1:30" x14ac:dyDescent="0.2">
      <c r="A153" s="6" t="s">
        <v>321</v>
      </c>
    </row>
    <row r="154" spans="1:30" x14ac:dyDescent="0.2">
      <c r="A154" s="6" t="s">
        <v>322</v>
      </c>
    </row>
    <row r="155" spans="1:30" x14ac:dyDescent="0.2">
      <c r="A155" s="6"/>
    </row>
    <row r="156" spans="1:30" x14ac:dyDescent="0.2">
      <c r="A156" s="92" t="s">
        <v>24</v>
      </c>
    </row>
    <row r="157" spans="1:30" x14ac:dyDescent="0.2">
      <c r="A157" s="6" t="s">
        <v>323</v>
      </c>
    </row>
    <row r="158" spans="1:30" x14ac:dyDescent="0.2">
      <c r="A158" s="6" t="s">
        <v>324</v>
      </c>
    </row>
    <row r="159" spans="1:30" x14ac:dyDescent="0.2">
      <c r="A159" s="6" t="s">
        <v>325</v>
      </c>
    </row>
    <row r="160" spans="1:30" x14ac:dyDescent="0.2">
      <c r="A160" s="6" t="s">
        <v>326</v>
      </c>
    </row>
    <row r="161" spans="1:1" x14ac:dyDescent="0.2">
      <c r="A161" s="6"/>
    </row>
    <row r="163" spans="1:1" x14ac:dyDescent="0.2">
      <c r="A163" s="92" t="s">
        <v>327</v>
      </c>
    </row>
    <row r="164" spans="1:1" x14ac:dyDescent="0.2">
      <c r="A164" s="6" t="s">
        <v>328</v>
      </c>
    </row>
    <row r="165" spans="1:1" x14ac:dyDescent="0.2">
      <c r="A165" s="6" t="s">
        <v>329</v>
      </c>
    </row>
    <row r="166" spans="1:1" x14ac:dyDescent="0.2">
      <c r="A166" s="6" t="s">
        <v>330</v>
      </c>
    </row>
    <row r="167" spans="1:1" x14ac:dyDescent="0.2">
      <c r="A167" s="6" t="s">
        <v>331</v>
      </c>
    </row>
    <row r="169" spans="1:1" x14ac:dyDescent="0.2">
      <c r="A169" s="92" t="s">
        <v>332</v>
      </c>
    </row>
    <row r="170" spans="1:1" x14ac:dyDescent="0.2">
      <c r="A170" s="93" t="s">
        <v>333</v>
      </c>
    </row>
    <row r="171" spans="1:1" x14ac:dyDescent="0.2">
      <c r="A171" s="94" t="s">
        <v>334</v>
      </c>
    </row>
    <row r="172" spans="1:1" x14ac:dyDescent="0.2">
      <c r="A172" s="6" t="s">
        <v>335</v>
      </c>
    </row>
  </sheetData>
  <mergeCells count="125">
    <mergeCell ref="A149:B149"/>
    <mergeCell ref="M149:R149"/>
    <mergeCell ref="S149:AD149"/>
    <mergeCell ref="A147:B147"/>
    <mergeCell ref="M147:R147"/>
    <mergeCell ref="S147:AD147"/>
    <mergeCell ref="A148:B148"/>
    <mergeCell ref="M148:R148"/>
    <mergeCell ref="S148:AD148"/>
    <mergeCell ref="A140:B140"/>
    <mergeCell ref="M140:R140"/>
    <mergeCell ref="S140:AD140"/>
    <mergeCell ref="A141:B141"/>
    <mergeCell ref="M141:R141"/>
    <mergeCell ref="S141:AD141"/>
    <mergeCell ref="A138:B138"/>
    <mergeCell ref="M138:R138"/>
    <mergeCell ref="S138:AD138"/>
    <mergeCell ref="A139:B139"/>
    <mergeCell ref="M139:R139"/>
    <mergeCell ref="S139:AD139"/>
    <mergeCell ref="A134:B134"/>
    <mergeCell ref="M134:R134"/>
    <mergeCell ref="A135:B135"/>
    <mergeCell ref="M135:R135"/>
    <mergeCell ref="A136:B136"/>
    <mergeCell ref="M136:R136"/>
    <mergeCell ref="S129:AD129"/>
    <mergeCell ref="A130:B130"/>
    <mergeCell ref="M130:R130"/>
    <mergeCell ref="S130:AD130"/>
    <mergeCell ref="A131:B131"/>
    <mergeCell ref="M131:R131"/>
    <mergeCell ref="S131:AD131"/>
    <mergeCell ref="A119:B119"/>
    <mergeCell ref="M119:R119"/>
    <mergeCell ref="A120:B120"/>
    <mergeCell ref="M120:R120"/>
    <mergeCell ref="A129:B129"/>
    <mergeCell ref="M129:R129"/>
    <mergeCell ref="A114:B114"/>
    <mergeCell ref="M114:R114"/>
    <mergeCell ref="S114:AD114"/>
    <mergeCell ref="A115:B115"/>
    <mergeCell ref="M115:R115"/>
    <mergeCell ref="A118:B118"/>
    <mergeCell ref="M118:R118"/>
    <mergeCell ref="A107:B107"/>
    <mergeCell ref="M107:R107"/>
    <mergeCell ref="A112:B112"/>
    <mergeCell ref="M112:R112"/>
    <mergeCell ref="S112:AD112"/>
    <mergeCell ref="A113:B113"/>
    <mergeCell ref="M113:R113"/>
    <mergeCell ref="S113:AD113"/>
    <mergeCell ref="A98:B98"/>
    <mergeCell ref="M98:R98"/>
    <mergeCell ref="A105:B105"/>
    <mergeCell ref="M105:R105"/>
    <mergeCell ref="A106:B106"/>
    <mergeCell ref="M106:R106"/>
    <mergeCell ref="A89:B89"/>
    <mergeCell ref="M89:R89"/>
    <mergeCell ref="A96:B96"/>
    <mergeCell ref="M96:R96"/>
    <mergeCell ref="A97:B97"/>
    <mergeCell ref="M97:R97"/>
    <mergeCell ref="A81:B81"/>
    <mergeCell ref="M81:R81"/>
    <mergeCell ref="A87:B87"/>
    <mergeCell ref="M87:R87"/>
    <mergeCell ref="A88:B88"/>
    <mergeCell ref="M88:R88"/>
    <mergeCell ref="A73:B73"/>
    <mergeCell ref="M73:R73"/>
    <mergeCell ref="A79:B79"/>
    <mergeCell ref="M79:R79"/>
    <mergeCell ref="A80:B80"/>
    <mergeCell ref="M80:R80"/>
    <mergeCell ref="A48:B48"/>
    <mergeCell ref="M48:R48"/>
    <mergeCell ref="A71:B71"/>
    <mergeCell ref="M71:R71"/>
    <mergeCell ref="A72:B72"/>
    <mergeCell ref="M72:R72"/>
    <mergeCell ref="A41:B41"/>
    <mergeCell ref="M41:R41"/>
    <mergeCell ref="A46:B46"/>
    <mergeCell ref="M46:R46"/>
    <mergeCell ref="A47:B47"/>
    <mergeCell ref="M47:R47"/>
    <mergeCell ref="A27:B27"/>
    <mergeCell ref="M27:R27"/>
    <mergeCell ref="S27:AD27"/>
    <mergeCell ref="A39:B39"/>
    <mergeCell ref="M39:R39"/>
    <mergeCell ref="A40:B40"/>
    <mergeCell ref="M40:R40"/>
    <mergeCell ref="A25:B25"/>
    <mergeCell ref="M25:R25"/>
    <mergeCell ref="S25:AD25"/>
    <mergeCell ref="A26:B26"/>
    <mergeCell ref="M26:R26"/>
    <mergeCell ref="S26:AD26"/>
    <mergeCell ref="A20:B20"/>
    <mergeCell ref="M20:R20"/>
    <mergeCell ref="S20:AD20"/>
    <mergeCell ref="A21:B21"/>
    <mergeCell ref="M21:R21"/>
    <mergeCell ref="S21:AD21"/>
    <mergeCell ref="AC4:AC5"/>
    <mergeCell ref="AD4:AD5"/>
    <mergeCell ref="A19:B19"/>
    <mergeCell ref="M19:R19"/>
    <mergeCell ref="S19:AD19"/>
    <mergeCell ref="S4:U4"/>
    <mergeCell ref="V4:X4"/>
    <mergeCell ref="Y4:AA4"/>
    <mergeCell ref="AB4:AB5"/>
    <mergeCell ref="A4:A5"/>
    <mergeCell ref="B4:B5"/>
    <mergeCell ref="C4:L4"/>
    <mergeCell ref="M4:P4"/>
    <mergeCell ref="Q4:Q5"/>
    <mergeCell ref="R4:R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OTAK_termtud-környtan_TTK</vt:lpstr>
      <vt:lpstr>'OTAK_termtud-környtan_TTK'!Nyomtatási_terület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2022-06-10T05:44:37Z</dcterms:modified>
</cp:coreProperties>
</file>