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E435E060-21CE-4F65-A815-0F7CD32B6F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zikatanár 3félév levelező" sheetId="9" r:id="rId1"/>
  </sheets>
  <definedNames>
    <definedName name="_xlnm.Print_Area" localSheetId="0">'fizikatanár 3félév levelező'!$A$4:$E$36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9" l="1"/>
  <c r="E42" i="9" l="1"/>
  <c r="D42" i="9"/>
  <c r="C42" i="9"/>
  <c r="F42" i="9" s="1"/>
  <c r="E41" i="9"/>
  <c r="D41" i="9"/>
  <c r="C41" i="9"/>
  <c r="E40" i="9"/>
  <c r="D40" i="9"/>
  <c r="C40" i="9"/>
  <c r="E32" i="9"/>
  <c r="D32" i="9"/>
  <c r="C32" i="9"/>
  <c r="E31" i="9"/>
  <c r="D31" i="9"/>
  <c r="C31" i="9"/>
  <c r="E30" i="9"/>
  <c r="D30" i="9"/>
  <c r="C30" i="9"/>
  <c r="E26" i="9"/>
  <c r="D26" i="9"/>
  <c r="C26" i="9"/>
  <c r="E25" i="9"/>
  <c r="D25" i="9"/>
  <c r="C25" i="9"/>
  <c r="E24" i="9"/>
  <c r="D24" i="9"/>
  <c r="C24" i="9"/>
  <c r="E21" i="9"/>
  <c r="D21" i="9"/>
  <c r="C21" i="9"/>
  <c r="E20" i="9"/>
  <c r="D20" i="9"/>
  <c r="C20" i="9"/>
  <c r="E19" i="9"/>
  <c r="D19" i="9"/>
  <c r="C19" i="9"/>
  <c r="E34" i="9" l="1"/>
  <c r="F19" i="9"/>
  <c r="D35" i="9"/>
  <c r="F20" i="9"/>
  <c r="D36" i="9"/>
  <c r="F31" i="9"/>
  <c r="C36" i="9"/>
  <c r="F21" i="9"/>
  <c r="F30" i="9"/>
  <c r="F41" i="9"/>
  <c r="F40" i="9"/>
  <c r="F26" i="9"/>
  <c r="D34" i="9"/>
  <c r="E35" i="9"/>
  <c r="F25" i="9"/>
  <c r="C34" i="9"/>
  <c r="F32" i="9"/>
  <c r="E36" i="9"/>
  <c r="F24" i="9"/>
  <c r="C35" i="9"/>
  <c r="F35" i="9" l="1"/>
  <c r="F34" i="9"/>
  <c r="F36" i="9"/>
</calcChain>
</file>

<file path=xl/sharedStrings.xml><?xml version="1.0" encoding="utf-8"?>
<sst xmlns="http://schemas.openxmlformats.org/spreadsheetml/2006/main" count="174" uniqueCount="106">
  <si>
    <t>szgy</t>
  </si>
  <si>
    <t>Szaktárgyi tanítási gyakorlat</t>
  </si>
  <si>
    <t>Subject-specific Teaching Practice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</si>
  <si>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</si>
  <si>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</si>
  <si>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</si>
  <si>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</si>
  <si>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</si>
  <si>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</si>
  <si>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</si>
  <si>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Szaktárgyi kritériumvizsga</t>
  </si>
  <si>
    <t>Subject-specific Criterion Exam</t>
  </si>
  <si>
    <t>Szemeszter</t>
  </si>
  <si>
    <t>Kr.</t>
  </si>
  <si>
    <t>Ért.</t>
  </si>
  <si>
    <t>Előfeltétel I.</t>
  </si>
  <si>
    <t>Előfeltétel 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</si>
  <si>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</si>
  <si>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</si>
  <si>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</si>
  <si>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x</t>
  </si>
  <si>
    <t>K(5)</t>
  </si>
  <si>
    <t>Gyj(5)</t>
  </si>
  <si>
    <t>összes kontaktóra</t>
  </si>
  <si>
    <t>összes kredit</t>
  </si>
  <si>
    <t>összes kollokvium</t>
  </si>
  <si>
    <t>Szaktárgyi kritériumvizsga (0 kredit)</t>
  </si>
  <si>
    <t>ÖSSZESEN</t>
  </si>
  <si>
    <t>összes előírt kredit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</si>
  <si>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</si>
  <si>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</si>
  <si>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</si>
  <si>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</si>
  <si>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</si>
  <si>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</si>
  <si>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</si>
  <si>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</si>
  <si>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</si>
  <si>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</si>
  <si>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</si>
  <si>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</si>
  <si>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</si>
  <si>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</si>
  <si>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</si>
  <si>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</si>
  <si>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Szakterületi ismeretek (80 kredit)</t>
  </si>
  <si>
    <t>Szakmódszertani imeretek (6 kredit)</t>
  </si>
  <si>
    <t>Iskolai gyakorlatok (2 kredit)</t>
  </si>
  <si>
    <t>FIZIKATANÁR</t>
  </si>
  <si>
    <t>Szakfelelős: Dr. Jenei Péter</t>
  </si>
  <si>
    <t>Képzési koordinátor:</t>
  </si>
  <si>
    <t>matmodszf22vlr</t>
  </si>
  <si>
    <t>Matematikai módszerek fizikatanároknak L</t>
  </si>
  <si>
    <t>fizalapf22llr</t>
  </si>
  <si>
    <t>Fizikai alapmérések és méréstechnika L</t>
  </si>
  <si>
    <t>integtermtg22elr</t>
  </si>
  <si>
    <t>Integrált szemléletű természettudomány L</t>
  </si>
  <si>
    <t>fizfiz1f22vlr</t>
  </si>
  <si>
    <t>Fizika fizikatanároknak 1 L</t>
  </si>
  <si>
    <t>fizfiz2f22vlr</t>
  </si>
  <si>
    <t>Fizika fizikatanároknak 2 L</t>
  </si>
  <si>
    <t>demfiz1f22llr</t>
  </si>
  <si>
    <t>Demonstrációs fizika labor 1 L</t>
  </si>
  <si>
    <t>demfiz2f22llr</t>
  </si>
  <si>
    <t>Demonstrációs fizika labor 2 L</t>
  </si>
  <si>
    <t>modfizszf22elr</t>
  </si>
  <si>
    <t>Modern fizika szemléletesen L</t>
  </si>
  <si>
    <t>fiztortanaf22elr</t>
  </si>
  <si>
    <t>A fizika története tanároknak AL</t>
  </si>
  <si>
    <t>globkoraf23elr</t>
  </si>
  <si>
    <t>Globális környezeti folyamatok, környezetfizika  AL</t>
  </si>
  <si>
    <t>ujeszkf22glr</t>
  </si>
  <si>
    <t>Új eszközök és technológiák L</t>
  </si>
  <si>
    <t>Haszpra Tímea Nóra</t>
  </si>
  <si>
    <t xml:space="preserve">Harman-Tóth Erzsébet </t>
  </si>
  <si>
    <t>Csanád Máté</t>
  </si>
  <si>
    <t>Jenei Péter</t>
  </si>
  <si>
    <t>Vincze Miklós Pál</t>
  </si>
  <si>
    <t>TTK Elméleti Fizikai Tanszék</t>
  </si>
  <si>
    <t>Mathematical Methods in Physics L</t>
  </si>
  <si>
    <t>TTK Anyagfizikai Tanszék</t>
  </si>
  <si>
    <t>Basic Measurements and measurement techniques in Physics L</t>
  </si>
  <si>
    <t>TTK Ásványtani Tanszék</t>
  </si>
  <si>
    <t>Integrated Approach in Science L</t>
  </si>
  <si>
    <t>TTK Atomfizikai Tanszék</t>
  </si>
  <si>
    <t>Basic Physics 1 L</t>
  </si>
  <si>
    <t>Basic Physics 2 L</t>
  </si>
  <si>
    <t>Demonstration Physics Laboratory 1 L</t>
  </si>
  <si>
    <t>Demonstration Physics Laboratory 2 L</t>
  </si>
  <si>
    <t>Modern physics made simple L</t>
  </si>
  <si>
    <t>The history of physics for teachers AL</t>
  </si>
  <si>
    <t>Global environmental processes, environmental physics AL</t>
  </si>
  <si>
    <t>New devices and technologies L</t>
  </si>
  <si>
    <t>RTK-SZVL-FIZ</t>
  </si>
  <si>
    <t>fiztan1taf22glr</t>
  </si>
  <si>
    <t>A fizika tanítása 1 TL</t>
  </si>
  <si>
    <t>fiztan2taf22glr</t>
  </si>
  <si>
    <t>A fizika tanítása 2 TL</t>
  </si>
  <si>
    <t>Hömöstrei Mihály</t>
  </si>
  <si>
    <t>Teaching physics 1 TL</t>
  </si>
  <si>
    <t>Teaching physics 2 TL</t>
  </si>
  <si>
    <t>e</t>
  </si>
  <si>
    <t>Csordás András</t>
  </si>
  <si>
    <t>Ispánovity Péter Dusán</t>
  </si>
  <si>
    <t>RTK-SZGYL2-FIZ23U</t>
  </si>
  <si>
    <t>Tanári szakképzettség vagy pedagógus szakképzettség birtokában újabb, fizikatanár szakos tanári oklevelet adó tanárképzés (90 kredit) levelező (2023-tól)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</si>
</sst>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173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7" fillId="0" borderId="13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4" borderId="13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1" fillId="4" borderId="20" xfId="1" applyFill="1" applyBorder="1" applyAlignment="1">
      <alignment vertical="center"/>
    </xf>
    <xf numFmtId="0" fontId="1" fillId="2" borderId="19" xfId="1" applyFill="1" applyBorder="1" applyAlignment="1">
      <alignment horizontal="left" vertical="center"/>
    </xf>
    <xf numFmtId="0" fontId="1" fillId="5" borderId="20" xfId="1" applyFill="1" applyBorder="1" applyAlignment="1">
      <alignment horizontal="left" vertical="center"/>
    </xf>
    <xf numFmtId="0" fontId="6" fillId="2" borderId="1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19" xfId="1" applyFont="1" applyBorder="1" applyAlignment="1">
      <alignment horizontal="left" vertical="center"/>
    </xf>
    <xf numFmtId="0" fontId="1" fillId="0" borderId="18" xfId="1" applyBorder="1" applyAlignment="1">
      <alignment vertical="center"/>
    </xf>
    <xf numFmtId="0" fontId="1" fillId="2" borderId="1" xfId="1" applyFill="1" applyBorder="1" applyAlignment="1">
      <alignment horizontal="left" vertical="center"/>
    </xf>
    <xf numFmtId="0" fontId="6" fillId="4" borderId="19" xfId="1" applyFont="1" applyFill="1" applyBorder="1" applyAlignment="1">
      <alignment horizontal="left" vertical="center"/>
    </xf>
    <xf numFmtId="0" fontId="6" fillId="5" borderId="13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164" fontId="12" fillId="6" borderId="13" xfId="1" applyNumberFormat="1" applyFont="1" applyFill="1" applyBorder="1" applyAlignment="1">
      <alignment horizontal="center" vertical="center"/>
    </xf>
    <xf numFmtId="164" fontId="12" fillId="6" borderId="1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164" fontId="13" fillId="6" borderId="13" xfId="1" applyNumberFormat="1" applyFont="1" applyFill="1" applyBorder="1" applyAlignment="1">
      <alignment horizontal="center" vertical="center"/>
    </xf>
    <xf numFmtId="164" fontId="14" fillId="6" borderId="13" xfId="1" applyNumberFormat="1" applyFont="1" applyFill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64" fontId="13" fillId="6" borderId="15" xfId="1" applyNumberFormat="1" applyFont="1" applyFill="1" applyBorder="1" applyAlignment="1">
      <alignment horizontal="center" vertical="center"/>
    </xf>
    <xf numFmtId="164" fontId="14" fillId="6" borderId="15" xfId="1" applyNumberFormat="1" applyFont="1" applyFill="1" applyBorder="1" applyAlignment="1">
      <alignment horizontal="center" vertical="center"/>
    </xf>
    <xf numFmtId="164" fontId="13" fillId="6" borderId="1" xfId="1" applyNumberFormat="1" applyFont="1" applyFill="1" applyBorder="1" applyAlignment="1">
      <alignment horizontal="center" vertical="center"/>
    </xf>
    <xf numFmtId="0" fontId="6" fillId="6" borderId="23" xfId="1" applyFont="1" applyFill="1" applyBorder="1" applyAlignment="1">
      <alignment horizontal="center" vertical="center"/>
    </xf>
    <xf numFmtId="0" fontId="6" fillId="6" borderId="22" xfId="1" applyFont="1" applyFill="1" applyBorder="1" applyAlignment="1">
      <alignment horizontal="center" vertical="center"/>
    </xf>
    <xf numFmtId="0" fontId="6" fillId="6" borderId="21" xfId="1" applyFont="1" applyFill="1" applyBorder="1" applyAlignment="1">
      <alignment horizontal="center" vertical="center"/>
    </xf>
    <xf numFmtId="0" fontId="6" fillId="6" borderId="24" xfId="1" applyFont="1" applyFill="1" applyBorder="1" applyAlignment="1">
      <alignment horizontal="center" vertical="center"/>
    </xf>
    <xf numFmtId="0" fontId="6" fillId="6" borderId="0" xfId="1" applyFont="1" applyFill="1" applyAlignment="1">
      <alignment horizontal="center" vertical="center"/>
    </xf>
    <xf numFmtId="0" fontId="6" fillId="6" borderId="17" xfId="1" applyFont="1" applyFill="1" applyBorder="1" applyAlignment="1">
      <alignment horizontal="center" vertical="center"/>
    </xf>
    <xf numFmtId="0" fontId="1" fillId="0" borderId="3" xfId="1" applyBorder="1" applyAlignment="1">
      <alignment vertical="center"/>
    </xf>
    <xf numFmtId="0" fontId="1" fillId="0" borderId="3" xfId="3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1" fillId="4" borderId="3" xfId="1" applyFill="1" applyBorder="1" applyAlignment="1">
      <alignment vertical="center"/>
    </xf>
    <xf numFmtId="0" fontId="11" fillId="0" borderId="1" xfId="1" applyFont="1" applyBorder="1" applyAlignment="1">
      <alignment horizontal="left" vertical="center"/>
    </xf>
    <xf numFmtId="0" fontId="6" fillId="4" borderId="4" xfId="1" applyFont="1" applyFill="1" applyBorder="1" applyAlignment="1">
      <alignment horizontal="center" vertical="center"/>
    </xf>
    <xf numFmtId="0" fontId="6" fillId="0" borderId="3" xfId="3" applyFont="1" applyBorder="1" applyAlignment="1">
      <alignment vertical="center"/>
    </xf>
    <xf numFmtId="0" fontId="1" fillId="0" borderId="15" xfId="3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1" fillId="0" borderId="19" xfId="1" applyBorder="1" applyAlignment="1">
      <alignment horizontal="left" vertical="center"/>
    </xf>
    <xf numFmtId="0" fontId="1" fillId="0" borderId="15" xfId="1" applyBorder="1" applyAlignment="1">
      <alignment vertical="center"/>
    </xf>
    <xf numFmtId="0" fontId="8" fillId="4" borderId="13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0" fontId="8" fillId="2" borderId="19" xfId="1" applyFont="1" applyFill="1" applyBorder="1" applyAlignment="1">
      <alignment horizontal="left" vertical="center"/>
    </xf>
    <xf numFmtId="0" fontId="6" fillId="0" borderId="20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6" fillId="2" borderId="19" xfId="1" applyFont="1" applyFill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7" fillId="3" borderId="3" xfId="1" applyFont="1" applyFill="1" applyBorder="1" applyAlignment="1">
      <alignment horizontal="center"/>
    </xf>
    <xf numFmtId="0" fontId="6" fillId="3" borderId="16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6" fillId="3" borderId="15" xfId="3" applyFont="1" applyFill="1" applyBorder="1" applyAlignment="1">
      <alignment horizontal="left" vertical="center"/>
    </xf>
    <xf numFmtId="0" fontId="6" fillId="3" borderId="3" xfId="3" applyFont="1" applyFill="1" applyBorder="1" applyAlignment="1">
      <alignment horizontal="left" vertical="center"/>
    </xf>
    <xf numFmtId="164" fontId="13" fillId="3" borderId="3" xfId="1" applyNumberFormat="1" applyFont="1" applyFill="1" applyBorder="1" applyAlignment="1">
      <alignment horizontal="center" vertical="center"/>
    </xf>
    <xf numFmtId="164" fontId="13" fillId="3" borderId="20" xfId="1" applyNumberFormat="1" applyFont="1" applyFill="1" applyBorder="1" applyAlignment="1">
      <alignment horizontal="center" vertical="center"/>
    </xf>
    <xf numFmtId="164" fontId="14" fillId="6" borderId="34" xfId="1" applyNumberFormat="1" applyFont="1" applyFill="1" applyBorder="1" applyAlignment="1">
      <alignment horizontal="center" vertical="center"/>
    </xf>
    <xf numFmtId="164" fontId="14" fillId="6" borderId="35" xfId="1" applyNumberFormat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1" fillId="0" borderId="20" xfId="1" applyBorder="1" applyAlignment="1">
      <alignment horizontal="left" vertical="center"/>
    </xf>
    <xf numFmtId="0" fontId="1" fillId="0" borderId="19" xfId="1" applyBorder="1" applyAlignment="1">
      <alignment vertical="center"/>
    </xf>
    <xf numFmtId="0" fontId="1" fillId="0" borderId="3" xfId="2" applyFont="1" applyBorder="1" applyAlignment="1">
      <alignment vertical="center"/>
    </xf>
    <xf numFmtId="0" fontId="11" fillId="0" borderId="19" xfId="1" applyFont="1" applyBorder="1" applyAlignment="1">
      <alignment horizontal="left" vertical="center"/>
    </xf>
    <xf numFmtId="164" fontId="6" fillId="0" borderId="28" xfId="1" applyNumberFormat="1" applyFont="1" applyBorder="1" applyAlignment="1">
      <alignment horizontal="center" vertical="center"/>
    </xf>
    <xf numFmtId="164" fontId="6" fillId="0" borderId="29" xfId="1" applyNumberFormat="1" applyFont="1" applyBorder="1" applyAlignment="1">
      <alignment horizontal="center" vertical="center"/>
    </xf>
    <xf numFmtId="0" fontId="1" fillId="2" borderId="18" xfId="1" applyFill="1" applyBorder="1" applyAlignment="1">
      <alignment vertical="center"/>
    </xf>
    <xf numFmtId="0" fontId="1" fillId="0" borderId="18" xfId="3" applyFont="1" applyBorder="1" applyAlignment="1">
      <alignment vertic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5" borderId="19" xfId="1" applyFont="1" applyFill="1" applyBorder="1" applyAlignment="1">
      <alignment horizontal="center" vertical="center"/>
    </xf>
    <xf numFmtId="0" fontId="1" fillId="0" borderId="21" xfId="1" applyBorder="1" applyAlignment="1">
      <alignment horizontal="left" vertical="center"/>
    </xf>
    <xf numFmtId="0" fontId="16" fillId="2" borderId="20" xfId="1" applyFont="1" applyFill="1" applyBorder="1" applyAlignment="1">
      <alignment horizontal="left" vertical="center" wrapText="1"/>
    </xf>
    <xf numFmtId="0" fontId="1" fillId="4" borderId="20" xfId="1" applyFill="1" applyBorder="1" applyAlignment="1">
      <alignment horizontal="left" vertical="center"/>
    </xf>
    <xf numFmtId="0" fontId="1" fillId="4" borderId="21" xfId="1" applyFill="1" applyBorder="1" applyAlignment="1">
      <alignment horizontal="left" vertical="center"/>
    </xf>
    <xf numFmtId="0" fontId="1" fillId="2" borderId="36" xfId="1" applyFill="1" applyBorder="1" applyAlignment="1">
      <alignment horizontal="left" vertical="center"/>
    </xf>
    <xf numFmtId="0" fontId="1" fillId="0" borderId="18" xfId="3" applyFont="1" applyBorder="1" applyAlignment="1">
      <alignment vertical="center" wrapText="1"/>
    </xf>
    <xf numFmtId="0" fontId="8" fillId="4" borderId="15" xfId="1" applyFont="1" applyFill="1" applyBorder="1" applyAlignment="1">
      <alignment horizontal="center" vertical="center"/>
    </xf>
    <xf numFmtId="0" fontId="8" fillId="0" borderId="20" xfId="3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25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/>
    </xf>
    <xf numFmtId="0" fontId="6" fillId="2" borderId="4" xfId="1" applyFont="1" applyFill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2" borderId="18" xfId="1" applyFont="1" applyFill="1" applyBorder="1" applyAlignment="1">
      <alignment vertical="center"/>
    </xf>
    <xf numFmtId="0" fontId="6" fillId="0" borderId="18" xfId="3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8" xfId="3" applyFont="1" applyBorder="1" applyAlignment="1">
      <alignment vertical="center" wrapText="1"/>
    </xf>
    <xf numFmtId="0" fontId="13" fillId="6" borderId="15" xfId="2" applyFont="1" applyFill="1" applyBorder="1" applyAlignment="1">
      <alignment horizontal="right" vertical="center"/>
    </xf>
    <xf numFmtId="0" fontId="13" fillId="6" borderId="20" xfId="2" applyFont="1" applyFill="1" applyBorder="1" applyAlignment="1">
      <alignment horizontal="right" vertical="center"/>
    </xf>
    <xf numFmtId="164" fontId="13" fillId="6" borderId="15" xfId="1" applyNumberFormat="1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horizontal="center" vertical="center"/>
    </xf>
    <xf numFmtId="0" fontId="13" fillId="6" borderId="20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6" fillId="0" borderId="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2" fillId="6" borderId="15" xfId="2" applyFont="1" applyFill="1" applyBorder="1" applyAlignment="1">
      <alignment horizontal="right" vertical="center"/>
    </xf>
    <xf numFmtId="0" fontId="12" fillId="6" borderId="20" xfId="2" applyFont="1" applyFill="1" applyBorder="1" applyAlignment="1">
      <alignment horizontal="right" vertical="center"/>
    </xf>
    <xf numFmtId="164" fontId="12" fillId="6" borderId="15" xfId="1" applyNumberFormat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/>
    </xf>
    <xf numFmtId="0" fontId="12" fillId="6" borderId="20" xfId="1" applyFont="1" applyFill="1" applyBorder="1" applyAlignment="1">
      <alignment horizontal="center" vertical="center"/>
    </xf>
    <xf numFmtId="0" fontId="6" fillId="6" borderId="24" xfId="1" applyFont="1" applyFill="1" applyBorder="1" applyAlignment="1">
      <alignment horizontal="center" vertical="center"/>
    </xf>
    <xf numFmtId="0" fontId="6" fillId="6" borderId="0" xfId="1" applyFont="1" applyFill="1" applyAlignment="1">
      <alignment horizontal="center" vertical="center"/>
    </xf>
    <xf numFmtId="0" fontId="6" fillId="6" borderId="17" xfId="1" applyFont="1" applyFill="1" applyBorder="1" applyAlignment="1">
      <alignment horizontal="center" vertical="center"/>
    </xf>
    <xf numFmtId="0" fontId="14" fillId="6" borderId="23" xfId="2" applyFont="1" applyFill="1" applyBorder="1" applyAlignment="1">
      <alignment horizontal="right" vertical="center"/>
    </xf>
    <xf numFmtId="0" fontId="14" fillId="6" borderId="21" xfId="2" applyFont="1" applyFill="1" applyBorder="1" applyAlignment="1">
      <alignment horizontal="right" vertical="center"/>
    </xf>
    <xf numFmtId="164" fontId="14" fillId="6" borderId="23" xfId="1" applyNumberFormat="1" applyFont="1" applyFill="1" applyBorder="1" applyAlignment="1">
      <alignment horizontal="center" vertical="center"/>
    </xf>
    <xf numFmtId="0" fontId="14" fillId="6" borderId="22" xfId="1" applyFont="1" applyFill="1" applyBorder="1" applyAlignment="1">
      <alignment horizontal="center" vertical="center"/>
    </xf>
    <xf numFmtId="0" fontId="14" fillId="6" borderId="21" xfId="1" applyFont="1" applyFill="1" applyBorder="1" applyAlignment="1">
      <alignment horizontal="center" vertical="center"/>
    </xf>
    <xf numFmtId="0" fontId="6" fillId="6" borderId="23" xfId="1" applyFont="1" applyFill="1" applyBorder="1" applyAlignment="1">
      <alignment horizontal="center" vertical="center"/>
    </xf>
    <xf numFmtId="0" fontId="6" fillId="6" borderId="22" xfId="1" applyFont="1" applyFill="1" applyBorder="1" applyAlignment="1">
      <alignment horizontal="center" vertical="center"/>
    </xf>
    <xf numFmtId="0" fontId="6" fillId="6" borderId="21" xfId="1" applyFont="1" applyFill="1" applyBorder="1" applyAlignment="1">
      <alignment horizontal="center" vertical="center"/>
    </xf>
    <xf numFmtId="0" fontId="14" fillId="6" borderId="15" xfId="2" applyFont="1" applyFill="1" applyBorder="1" applyAlignment="1">
      <alignment horizontal="right" vertical="center"/>
    </xf>
    <xf numFmtId="0" fontId="14" fillId="6" borderId="20" xfId="2" applyFont="1" applyFill="1" applyBorder="1" applyAlignment="1">
      <alignment horizontal="right" vertical="center"/>
    </xf>
    <xf numFmtId="164" fontId="14" fillId="6" borderId="15" xfId="1" applyNumberFormat="1" applyFont="1" applyFill="1" applyBorder="1" applyAlignment="1">
      <alignment horizontal="center" vertical="center"/>
    </xf>
    <xf numFmtId="0" fontId="14" fillId="6" borderId="3" xfId="1" applyFont="1" applyFill="1" applyBorder="1" applyAlignment="1">
      <alignment horizontal="center" vertical="center"/>
    </xf>
    <xf numFmtId="0" fontId="14" fillId="6" borderId="20" xfId="1" applyFont="1" applyFill="1" applyBorder="1" applyAlignment="1">
      <alignment horizontal="center" vertical="center"/>
    </xf>
    <xf numFmtId="0" fontId="6" fillId="6" borderId="25" xfId="1" applyFont="1" applyFill="1" applyBorder="1" applyAlignment="1">
      <alignment horizontal="center" vertical="center"/>
    </xf>
    <xf numFmtId="0" fontId="6" fillId="6" borderId="16" xfId="1" applyFont="1" applyFill="1" applyBorder="1" applyAlignment="1">
      <alignment horizontal="center" vertical="center"/>
    </xf>
    <xf numFmtId="0" fontId="6" fillId="6" borderId="14" xfId="1" applyFont="1" applyFill="1" applyBorder="1" applyAlignment="1">
      <alignment horizontal="center" vertical="center"/>
    </xf>
    <xf numFmtId="0" fontId="6" fillId="6" borderId="26" xfId="2" applyFont="1" applyFill="1" applyBorder="1" applyAlignment="1">
      <alignment horizontal="right" vertical="center"/>
    </xf>
    <xf numFmtId="0" fontId="13" fillId="6" borderId="27" xfId="2" applyFont="1" applyFill="1" applyBorder="1" applyAlignment="1">
      <alignment horizontal="right" vertical="center"/>
    </xf>
    <xf numFmtId="164" fontId="6" fillId="0" borderId="26" xfId="1" applyNumberFormat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6" borderId="31" xfId="1" applyFont="1" applyFill="1" applyBorder="1" applyAlignment="1">
      <alignment horizontal="center" vertical="center"/>
    </xf>
    <xf numFmtId="0" fontId="6" fillId="6" borderId="32" xfId="1" applyFont="1" applyFill="1" applyBorder="1" applyAlignment="1">
      <alignment horizontal="center" vertical="center"/>
    </xf>
    <xf numFmtId="0" fontId="6" fillId="6" borderId="33" xfId="1" applyFont="1" applyFill="1" applyBorder="1" applyAlignment="1">
      <alignment horizontal="center" vertical="center"/>
    </xf>
    <xf numFmtId="164" fontId="13" fillId="6" borderId="3" xfId="1" applyNumberFormat="1" applyFont="1" applyFill="1" applyBorder="1" applyAlignment="1">
      <alignment horizontal="center" vertical="center"/>
    </xf>
    <xf numFmtId="164" fontId="13" fillId="6" borderId="20" xfId="1" applyNumberFormat="1" applyFont="1" applyFill="1" applyBorder="1" applyAlignment="1">
      <alignment horizontal="center" vertical="center"/>
    </xf>
    <xf numFmtId="164" fontId="14" fillId="6" borderId="3" xfId="1" applyNumberFormat="1" applyFont="1" applyFill="1" applyBorder="1" applyAlignment="1">
      <alignment horizontal="center" vertical="center"/>
    </xf>
    <xf numFmtId="164" fontId="14" fillId="6" borderId="20" xfId="1" applyNumberFormat="1" applyFont="1" applyFill="1" applyBorder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_Közös" xfId="2" xr:uid="{00000000-0005-0000-0000-000002000000}"/>
    <cellStyle name="Normál_Közös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5"/>
  <sheetViews>
    <sheetView showGridLines="0" tabSelected="1" zoomScale="120" zoomScaleNormal="12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I4" sqref="I4"/>
    </sheetView>
  </sheetViews>
  <sheetFormatPr defaultColWidth="10.6640625" defaultRowHeight="13.2" x14ac:dyDescent="0.25"/>
  <cols>
    <col min="1" max="1" width="19.109375" style="3" customWidth="1"/>
    <col min="2" max="2" width="42.88671875" style="2" customWidth="1"/>
    <col min="3" max="5" width="5.6640625" style="3" customWidth="1"/>
    <col min="6" max="9" width="4.6640625" style="3" customWidth="1"/>
    <col min="10" max="10" width="3.44140625" style="3" customWidth="1"/>
    <col min="11" max="11" width="6.88671875" style="2" customWidth="1"/>
    <col min="12" max="12" width="3.44140625" style="3" customWidth="1"/>
    <col min="13" max="13" width="18.33203125" style="4" customWidth="1"/>
    <col min="14" max="14" width="30.109375" style="4" customWidth="1"/>
    <col min="15" max="15" width="3.5546875" style="3" customWidth="1"/>
    <col min="16" max="16" width="15.44140625" style="4" customWidth="1"/>
    <col min="17" max="17" width="28.44140625" style="4" customWidth="1"/>
    <col min="18" max="18" width="23.33203125" style="3" customWidth="1"/>
    <col min="19" max="19" width="35.44140625" style="3" customWidth="1"/>
    <col min="20" max="20" width="55" style="2" customWidth="1"/>
    <col min="21" max="249" width="10.6640625" style="2"/>
    <col min="250" max="250" width="19.33203125" style="2" customWidth="1"/>
    <col min="251" max="251" width="45.88671875" style="2" customWidth="1"/>
    <col min="252" max="255" width="5.6640625" style="2" customWidth="1"/>
    <col min="256" max="259" width="4.6640625" style="2" customWidth="1"/>
    <col min="260" max="260" width="3.44140625" style="2" customWidth="1"/>
    <col min="261" max="261" width="6.88671875" style="2" customWidth="1"/>
    <col min="262" max="263" width="14.88671875" style="2" customWidth="1"/>
    <col min="264" max="264" width="3.44140625" style="2" customWidth="1"/>
    <col min="265" max="265" width="18.33203125" style="2" customWidth="1"/>
    <col min="266" max="266" width="30.109375" style="2" customWidth="1"/>
    <col min="267" max="267" width="3.5546875" style="2" customWidth="1"/>
    <col min="268" max="268" width="15.44140625" style="2" customWidth="1"/>
    <col min="269" max="269" width="28.44140625" style="2" customWidth="1"/>
    <col min="270" max="270" width="3.5546875" style="2" customWidth="1"/>
    <col min="271" max="271" width="17.44140625" style="2" bestFit="1" customWidth="1"/>
    <col min="272" max="272" width="26.33203125" style="2" customWidth="1"/>
    <col min="273" max="273" width="27.44140625" style="2" customWidth="1"/>
    <col min="274" max="274" width="20.5546875" style="2" customWidth="1"/>
    <col min="275" max="275" width="27.44140625" style="2" customWidth="1"/>
    <col min="276" max="276" width="59.5546875" style="2" customWidth="1"/>
    <col min="277" max="505" width="10.6640625" style="2"/>
    <col min="506" max="506" width="19.33203125" style="2" customWidth="1"/>
    <col min="507" max="507" width="45.88671875" style="2" customWidth="1"/>
    <col min="508" max="511" width="5.6640625" style="2" customWidth="1"/>
    <col min="512" max="515" width="4.6640625" style="2" customWidth="1"/>
    <col min="516" max="516" width="3.44140625" style="2" customWidth="1"/>
    <col min="517" max="517" width="6.88671875" style="2" customWidth="1"/>
    <col min="518" max="519" width="14.88671875" style="2" customWidth="1"/>
    <col min="520" max="520" width="3.44140625" style="2" customWidth="1"/>
    <col min="521" max="521" width="18.33203125" style="2" customWidth="1"/>
    <col min="522" max="522" width="30.109375" style="2" customWidth="1"/>
    <col min="523" max="523" width="3.5546875" style="2" customWidth="1"/>
    <col min="524" max="524" width="15.44140625" style="2" customWidth="1"/>
    <col min="525" max="525" width="28.44140625" style="2" customWidth="1"/>
    <col min="526" max="526" width="3.5546875" style="2" customWidth="1"/>
    <col min="527" max="527" width="17.44140625" style="2" bestFit="1" customWidth="1"/>
    <col min="528" max="528" width="26.33203125" style="2" customWidth="1"/>
    <col min="529" max="529" width="27.44140625" style="2" customWidth="1"/>
    <col min="530" max="530" width="20.5546875" style="2" customWidth="1"/>
    <col min="531" max="531" width="27.44140625" style="2" customWidth="1"/>
    <col min="532" max="532" width="59.5546875" style="2" customWidth="1"/>
    <col min="533" max="761" width="10.6640625" style="2"/>
    <col min="762" max="762" width="19.33203125" style="2" customWidth="1"/>
    <col min="763" max="763" width="45.88671875" style="2" customWidth="1"/>
    <col min="764" max="767" width="5.6640625" style="2" customWidth="1"/>
    <col min="768" max="771" width="4.6640625" style="2" customWidth="1"/>
    <col min="772" max="772" width="3.44140625" style="2" customWidth="1"/>
    <col min="773" max="773" width="6.88671875" style="2" customWidth="1"/>
    <col min="774" max="775" width="14.88671875" style="2" customWidth="1"/>
    <col min="776" max="776" width="3.44140625" style="2" customWidth="1"/>
    <col min="777" max="777" width="18.33203125" style="2" customWidth="1"/>
    <col min="778" max="778" width="30.109375" style="2" customWidth="1"/>
    <col min="779" max="779" width="3.5546875" style="2" customWidth="1"/>
    <col min="780" max="780" width="15.44140625" style="2" customWidth="1"/>
    <col min="781" max="781" width="28.44140625" style="2" customWidth="1"/>
    <col min="782" max="782" width="3.5546875" style="2" customWidth="1"/>
    <col min="783" max="783" width="17.44140625" style="2" bestFit="1" customWidth="1"/>
    <col min="784" max="784" width="26.33203125" style="2" customWidth="1"/>
    <col min="785" max="785" width="27.44140625" style="2" customWidth="1"/>
    <col min="786" max="786" width="20.5546875" style="2" customWidth="1"/>
    <col min="787" max="787" width="27.44140625" style="2" customWidth="1"/>
    <col min="788" max="788" width="59.5546875" style="2" customWidth="1"/>
    <col min="789" max="1017" width="10.6640625" style="2"/>
    <col min="1018" max="1018" width="19.33203125" style="2" customWidth="1"/>
    <col min="1019" max="1019" width="45.88671875" style="2" customWidth="1"/>
    <col min="1020" max="1023" width="5.6640625" style="2" customWidth="1"/>
    <col min="1024" max="1027" width="4.6640625" style="2" customWidth="1"/>
    <col min="1028" max="1028" width="3.44140625" style="2" customWidth="1"/>
    <col min="1029" max="1029" width="6.88671875" style="2" customWidth="1"/>
    <col min="1030" max="1031" width="14.88671875" style="2" customWidth="1"/>
    <col min="1032" max="1032" width="3.44140625" style="2" customWidth="1"/>
    <col min="1033" max="1033" width="18.33203125" style="2" customWidth="1"/>
    <col min="1034" max="1034" width="30.109375" style="2" customWidth="1"/>
    <col min="1035" max="1035" width="3.5546875" style="2" customWidth="1"/>
    <col min="1036" max="1036" width="15.44140625" style="2" customWidth="1"/>
    <col min="1037" max="1037" width="28.44140625" style="2" customWidth="1"/>
    <col min="1038" max="1038" width="3.5546875" style="2" customWidth="1"/>
    <col min="1039" max="1039" width="17.44140625" style="2" bestFit="1" customWidth="1"/>
    <col min="1040" max="1040" width="26.33203125" style="2" customWidth="1"/>
    <col min="1041" max="1041" width="27.44140625" style="2" customWidth="1"/>
    <col min="1042" max="1042" width="20.5546875" style="2" customWidth="1"/>
    <col min="1043" max="1043" width="27.44140625" style="2" customWidth="1"/>
    <col min="1044" max="1044" width="59.5546875" style="2" customWidth="1"/>
    <col min="1045" max="1273" width="10.6640625" style="2"/>
    <col min="1274" max="1274" width="19.33203125" style="2" customWidth="1"/>
    <col min="1275" max="1275" width="45.88671875" style="2" customWidth="1"/>
    <col min="1276" max="1279" width="5.6640625" style="2" customWidth="1"/>
    <col min="1280" max="1283" width="4.6640625" style="2" customWidth="1"/>
    <col min="1284" max="1284" width="3.44140625" style="2" customWidth="1"/>
    <col min="1285" max="1285" width="6.88671875" style="2" customWidth="1"/>
    <col min="1286" max="1287" width="14.88671875" style="2" customWidth="1"/>
    <col min="1288" max="1288" width="3.44140625" style="2" customWidth="1"/>
    <col min="1289" max="1289" width="18.33203125" style="2" customWidth="1"/>
    <col min="1290" max="1290" width="30.109375" style="2" customWidth="1"/>
    <col min="1291" max="1291" width="3.5546875" style="2" customWidth="1"/>
    <col min="1292" max="1292" width="15.44140625" style="2" customWidth="1"/>
    <col min="1293" max="1293" width="28.44140625" style="2" customWidth="1"/>
    <col min="1294" max="1294" width="3.5546875" style="2" customWidth="1"/>
    <col min="1295" max="1295" width="17.44140625" style="2" bestFit="1" customWidth="1"/>
    <col min="1296" max="1296" width="26.33203125" style="2" customWidth="1"/>
    <col min="1297" max="1297" width="27.44140625" style="2" customWidth="1"/>
    <col min="1298" max="1298" width="20.5546875" style="2" customWidth="1"/>
    <col min="1299" max="1299" width="27.44140625" style="2" customWidth="1"/>
    <col min="1300" max="1300" width="59.5546875" style="2" customWidth="1"/>
    <col min="1301" max="1529" width="10.6640625" style="2"/>
    <col min="1530" max="1530" width="19.33203125" style="2" customWidth="1"/>
    <col min="1531" max="1531" width="45.88671875" style="2" customWidth="1"/>
    <col min="1532" max="1535" width="5.6640625" style="2" customWidth="1"/>
    <col min="1536" max="1539" width="4.6640625" style="2" customWidth="1"/>
    <col min="1540" max="1540" width="3.44140625" style="2" customWidth="1"/>
    <col min="1541" max="1541" width="6.88671875" style="2" customWidth="1"/>
    <col min="1542" max="1543" width="14.88671875" style="2" customWidth="1"/>
    <col min="1544" max="1544" width="3.44140625" style="2" customWidth="1"/>
    <col min="1545" max="1545" width="18.33203125" style="2" customWidth="1"/>
    <col min="1546" max="1546" width="30.109375" style="2" customWidth="1"/>
    <col min="1547" max="1547" width="3.5546875" style="2" customWidth="1"/>
    <col min="1548" max="1548" width="15.44140625" style="2" customWidth="1"/>
    <col min="1549" max="1549" width="28.44140625" style="2" customWidth="1"/>
    <col min="1550" max="1550" width="3.5546875" style="2" customWidth="1"/>
    <col min="1551" max="1551" width="17.44140625" style="2" bestFit="1" customWidth="1"/>
    <col min="1552" max="1552" width="26.33203125" style="2" customWidth="1"/>
    <col min="1553" max="1553" width="27.44140625" style="2" customWidth="1"/>
    <col min="1554" max="1554" width="20.5546875" style="2" customWidth="1"/>
    <col min="1555" max="1555" width="27.44140625" style="2" customWidth="1"/>
    <col min="1556" max="1556" width="59.5546875" style="2" customWidth="1"/>
    <col min="1557" max="1785" width="10.6640625" style="2"/>
    <col min="1786" max="1786" width="19.33203125" style="2" customWidth="1"/>
    <col min="1787" max="1787" width="45.88671875" style="2" customWidth="1"/>
    <col min="1788" max="1791" width="5.6640625" style="2" customWidth="1"/>
    <col min="1792" max="1795" width="4.6640625" style="2" customWidth="1"/>
    <col min="1796" max="1796" width="3.44140625" style="2" customWidth="1"/>
    <col min="1797" max="1797" width="6.88671875" style="2" customWidth="1"/>
    <col min="1798" max="1799" width="14.88671875" style="2" customWidth="1"/>
    <col min="1800" max="1800" width="3.44140625" style="2" customWidth="1"/>
    <col min="1801" max="1801" width="18.33203125" style="2" customWidth="1"/>
    <col min="1802" max="1802" width="30.109375" style="2" customWidth="1"/>
    <col min="1803" max="1803" width="3.5546875" style="2" customWidth="1"/>
    <col min="1804" max="1804" width="15.44140625" style="2" customWidth="1"/>
    <col min="1805" max="1805" width="28.44140625" style="2" customWidth="1"/>
    <col min="1806" max="1806" width="3.5546875" style="2" customWidth="1"/>
    <col min="1807" max="1807" width="17.44140625" style="2" bestFit="1" customWidth="1"/>
    <col min="1808" max="1808" width="26.33203125" style="2" customWidth="1"/>
    <col min="1809" max="1809" width="27.44140625" style="2" customWidth="1"/>
    <col min="1810" max="1810" width="20.5546875" style="2" customWidth="1"/>
    <col min="1811" max="1811" width="27.44140625" style="2" customWidth="1"/>
    <col min="1812" max="1812" width="59.5546875" style="2" customWidth="1"/>
    <col min="1813" max="2041" width="10.6640625" style="2"/>
    <col min="2042" max="2042" width="19.33203125" style="2" customWidth="1"/>
    <col min="2043" max="2043" width="45.88671875" style="2" customWidth="1"/>
    <col min="2044" max="2047" width="5.6640625" style="2" customWidth="1"/>
    <col min="2048" max="2051" width="4.6640625" style="2" customWidth="1"/>
    <col min="2052" max="2052" width="3.44140625" style="2" customWidth="1"/>
    <col min="2053" max="2053" width="6.88671875" style="2" customWidth="1"/>
    <col min="2054" max="2055" width="14.88671875" style="2" customWidth="1"/>
    <col min="2056" max="2056" width="3.44140625" style="2" customWidth="1"/>
    <col min="2057" max="2057" width="18.33203125" style="2" customWidth="1"/>
    <col min="2058" max="2058" width="30.109375" style="2" customWidth="1"/>
    <col min="2059" max="2059" width="3.5546875" style="2" customWidth="1"/>
    <col min="2060" max="2060" width="15.44140625" style="2" customWidth="1"/>
    <col min="2061" max="2061" width="28.44140625" style="2" customWidth="1"/>
    <col min="2062" max="2062" width="3.5546875" style="2" customWidth="1"/>
    <col min="2063" max="2063" width="17.44140625" style="2" bestFit="1" customWidth="1"/>
    <col min="2064" max="2064" width="26.33203125" style="2" customWidth="1"/>
    <col min="2065" max="2065" width="27.44140625" style="2" customWidth="1"/>
    <col min="2066" max="2066" width="20.5546875" style="2" customWidth="1"/>
    <col min="2067" max="2067" width="27.44140625" style="2" customWidth="1"/>
    <col min="2068" max="2068" width="59.5546875" style="2" customWidth="1"/>
    <col min="2069" max="2297" width="10.6640625" style="2"/>
    <col min="2298" max="2298" width="19.33203125" style="2" customWidth="1"/>
    <col min="2299" max="2299" width="45.88671875" style="2" customWidth="1"/>
    <col min="2300" max="2303" width="5.6640625" style="2" customWidth="1"/>
    <col min="2304" max="2307" width="4.6640625" style="2" customWidth="1"/>
    <col min="2308" max="2308" width="3.44140625" style="2" customWidth="1"/>
    <col min="2309" max="2309" width="6.88671875" style="2" customWidth="1"/>
    <col min="2310" max="2311" width="14.88671875" style="2" customWidth="1"/>
    <col min="2312" max="2312" width="3.44140625" style="2" customWidth="1"/>
    <col min="2313" max="2313" width="18.33203125" style="2" customWidth="1"/>
    <col min="2314" max="2314" width="30.109375" style="2" customWidth="1"/>
    <col min="2315" max="2315" width="3.5546875" style="2" customWidth="1"/>
    <col min="2316" max="2316" width="15.44140625" style="2" customWidth="1"/>
    <col min="2317" max="2317" width="28.44140625" style="2" customWidth="1"/>
    <col min="2318" max="2318" width="3.5546875" style="2" customWidth="1"/>
    <col min="2319" max="2319" width="17.44140625" style="2" bestFit="1" customWidth="1"/>
    <col min="2320" max="2320" width="26.33203125" style="2" customWidth="1"/>
    <col min="2321" max="2321" width="27.44140625" style="2" customWidth="1"/>
    <col min="2322" max="2322" width="20.5546875" style="2" customWidth="1"/>
    <col min="2323" max="2323" width="27.44140625" style="2" customWidth="1"/>
    <col min="2324" max="2324" width="59.5546875" style="2" customWidth="1"/>
    <col min="2325" max="2553" width="10.6640625" style="2"/>
    <col min="2554" max="2554" width="19.33203125" style="2" customWidth="1"/>
    <col min="2555" max="2555" width="45.88671875" style="2" customWidth="1"/>
    <col min="2556" max="2559" width="5.6640625" style="2" customWidth="1"/>
    <col min="2560" max="2563" width="4.6640625" style="2" customWidth="1"/>
    <col min="2564" max="2564" width="3.44140625" style="2" customWidth="1"/>
    <col min="2565" max="2565" width="6.88671875" style="2" customWidth="1"/>
    <col min="2566" max="2567" width="14.88671875" style="2" customWidth="1"/>
    <col min="2568" max="2568" width="3.44140625" style="2" customWidth="1"/>
    <col min="2569" max="2569" width="18.33203125" style="2" customWidth="1"/>
    <col min="2570" max="2570" width="30.109375" style="2" customWidth="1"/>
    <col min="2571" max="2571" width="3.5546875" style="2" customWidth="1"/>
    <col min="2572" max="2572" width="15.44140625" style="2" customWidth="1"/>
    <col min="2573" max="2573" width="28.44140625" style="2" customWidth="1"/>
    <col min="2574" max="2574" width="3.5546875" style="2" customWidth="1"/>
    <col min="2575" max="2575" width="17.44140625" style="2" bestFit="1" customWidth="1"/>
    <col min="2576" max="2576" width="26.33203125" style="2" customWidth="1"/>
    <col min="2577" max="2577" width="27.44140625" style="2" customWidth="1"/>
    <col min="2578" max="2578" width="20.5546875" style="2" customWidth="1"/>
    <col min="2579" max="2579" width="27.44140625" style="2" customWidth="1"/>
    <col min="2580" max="2580" width="59.5546875" style="2" customWidth="1"/>
    <col min="2581" max="2809" width="10.6640625" style="2"/>
    <col min="2810" max="2810" width="19.33203125" style="2" customWidth="1"/>
    <col min="2811" max="2811" width="45.88671875" style="2" customWidth="1"/>
    <col min="2812" max="2815" width="5.6640625" style="2" customWidth="1"/>
    <col min="2816" max="2819" width="4.6640625" style="2" customWidth="1"/>
    <col min="2820" max="2820" width="3.44140625" style="2" customWidth="1"/>
    <col min="2821" max="2821" width="6.88671875" style="2" customWidth="1"/>
    <col min="2822" max="2823" width="14.88671875" style="2" customWidth="1"/>
    <col min="2824" max="2824" width="3.44140625" style="2" customWidth="1"/>
    <col min="2825" max="2825" width="18.33203125" style="2" customWidth="1"/>
    <col min="2826" max="2826" width="30.109375" style="2" customWidth="1"/>
    <col min="2827" max="2827" width="3.5546875" style="2" customWidth="1"/>
    <col min="2828" max="2828" width="15.44140625" style="2" customWidth="1"/>
    <col min="2829" max="2829" width="28.44140625" style="2" customWidth="1"/>
    <col min="2830" max="2830" width="3.5546875" style="2" customWidth="1"/>
    <col min="2831" max="2831" width="17.44140625" style="2" bestFit="1" customWidth="1"/>
    <col min="2832" max="2832" width="26.33203125" style="2" customWidth="1"/>
    <col min="2833" max="2833" width="27.44140625" style="2" customWidth="1"/>
    <col min="2834" max="2834" width="20.5546875" style="2" customWidth="1"/>
    <col min="2835" max="2835" width="27.44140625" style="2" customWidth="1"/>
    <col min="2836" max="2836" width="59.5546875" style="2" customWidth="1"/>
    <col min="2837" max="3065" width="10.6640625" style="2"/>
    <col min="3066" max="3066" width="19.33203125" style="2" customWidth="1"/>
    <col min="3067" max="3067" width="45.88671875" style="2" customWidth="1"/>
    <col min="3068" max="3071" width="5.6640625" style="2" customWidth="1"/>
    <col min="3072" max="3075" width="4.6640625" style="2" customWidth="1"/>
    <col min="3076" max="3076" width="3.44140625" style="2" customWidth="1"/>
    <col min="3077" max="3077" width="6.88671875" style="2" customWidth="1"/>
    <col min="3078" max="3079" width="14.88671875" style="2" customWidth="1"/>
    <col min="3080" max="3080" width="3.44140625" style="2" customWidth="1"/>
    <col min="3081" max="3081" width="18.33203125" style="2" customWidth="1"/>
    <col min="3082" max="3082" width="30.109375" style="2" customWidth="1"/>
    <col min="3083" max="3083" width="3.5546875" style="2" customWidth="1"/>
    <col min="3084" max="3084" width="15.44140625" style="2" customWidth="1"/>
    <col min="3085" max="3085" width="28.44140625" style="2" customWidth="1"/>
    <col min="3086" max="3086" width="3.5546875" style="2" customWidth="1"/>
    <col min="3087" max="3087" width="17.44140625" style="2" bestFit="1" customWidth="1"/>
    <col min="3088" max="3088" width="26.33203125" style="2" customWidth="1"/>
    <col min="3089" max="3089" width="27.44140625" style="2" customWidth="1"/>
    <col min="3090" max="3090" width="20.5546875" style="2" customWidth="1"/>
    <col min="3091" max="3091" width="27.44140625" style="2" customWidth="1"/>
    <col min="3092" max="3092" width="59.5546875" style="2" customWidth="1"/>
    <col min="3093" max="3321" width="10.6640625" style="2"/>
    <col min="3322" max="3322" width="19.33203125" style="2" customWidth="1"/>
    <col min="3323" max="3323" width="45.88671875" style="2" customWidth="1"/>
    <col min="3324" max="3327" width="5.6640625" style="2" customWidth="1"/>
    <col min="3328" max="3331" width="4.6640625" style="2" customWidth="1"/>
    <col min="3332" max="3332" width="3.44140625" style="2" customWidth="1"/>
    <col min="3333" max="3333" width="6.88671875" style="2" customWidth="1"/>
    <col min="3334" max="3335" width="14.88671875" style="2" customWidth="1"/>
    <col min="3336" max="3336" width="3.44140625" style="2" customWidth="1"/>
    <col min="3337" max="3337" width="18.33203125" style="2" customWidth="1"/>
    <col min="3338" max="3338" width="30.109375" style="2" customWidth="1"/>
    <col min="3339" max="3339" width="3.5546875" style="2" customWidth="1"/>
    <col min="3340" max="3340" width="15.44140625" style="2" customWidth="1"/>
    <col min="3341" max="3341" width="28.44140625" style="2" customWidth="1"/>
    <col min="3342" max="3342" width="3.5546875" style="2" customWidth="1"/>
    <col min="3343" max="3343" width="17.44140625" style="2" bestFit="1" customWidth="1"/>
    <col min="3344" max="3344" width="26.33203125" style="2" customWidth="1"/>
    <col min="3345" max="3345" width="27.44140625" style="2" customWidth="1"/>
    <col min="3346" max="3346" width="20.5546875" style="2" customWidth="1"/>
    <col min="3347" max="3347" width="27.44140625" style="2" customWidth="1"/>
    <col min="3348" max="3348" width="59.5546875" style="2" customWidth="1"/>
    <col min="3349" max="3577" width="10.6640625" style="2"/>
    <col min="3578" max="3578" width="19.33203125" style="2" customWidth="1"/>
    <col min="3579" max="3579" width="45.88671875" style="2" customWidth="1"/>
    <col min="3580" max="3583" width="5.6640625" style="2" customWidth="1"/>
    <col min="3584" max="3587" width="4.6640625" style="2" customWidth="1"/>
    <col min="3588" max="3588" width="3.44140625" style="2" customWidth="1"/>
    <col min="3589" max="3589" width="6.88671875" style="2" customWidth="1"/>
    <col min="3590" max="3591" width="14.88671875" style="2" customWidth="1"/>
    <col min="3592" max="3592" width="3.44140625" style="2" customWidth="1"/>
    <col min="3593" max="3593" width="18.33203125" style="2" customWidth="1"/>
    <col min="3594" max="3594" width="30.109375" style="2" customWidth="1"/>
    <col min="3595" max="3595" width="3.5546875" style="2" customWidth="1"/>
    <col min="3596" max="3596" width="15.44140625" style="2" customWidth="1"/>
    <col min="3597" max="3597" width="28.44140625" style="2" customWidth="1"/>
    <col min="3598" max="3598" width="3.5546875" style="2" customWidth="1"/>
    <col min="3599" max="3599" width="17.44140625" style="2" bestFit="1" customWidth="1"/>
    <col min="3600" max="3600" width="26.33203125" style="2" customWidth="1"/>
    <col min="3601" max="3601" width="27.44140625" style="2" customWidth="1"/>
    <col min="3602" max="3602" width="20.5546875" style="2" customWidth="1"/>
    <col min="3603" max="3603" width="27.44140625" style="2" customWidth="1"/>
    <col min="3604" max="3604" width="59.5546875" style="2" customWidth="1"/>
    <col min="3605" max="3833" width="10.6640625" style="2"/>
    <col min="3834" max="3834" width="19.33203125" style="2" customWidth="1"/>
    <col min="3835" max="3835" width="45.88671875" style="2" customWidth="1"/>
    <col min="3836" max="3839" width="5.6640625" style="2" customWidth="1"/>
    <col min="3840" max="3843" width="4.6640625" style="2" customWidth="1"/>
    <col min="3844" max="3844" width="3.44140625" style="2" customWidth="1"/>
    <col min="3845" max="3845" width="6.88671875" style="2" customWidth="1"/>
    <col min="3846" max="3847" width="14.88671875" style="2" customWidth="1"/>
    <col min="3848" max="3848" width="3.44140625" style="2" customWidth="1"/>
    <col min="3849" max="3849" width="18.33203125" style="2" customWidth="1"/>
    <col min="3850" max="3850" width="30.109375" style="2" customWidth="1"/>
    <col min="3851" max="3851" width="3.5546875" style="2" customWidth="1"/>
    <col min="3852" max="3852" width="15.44140625" style="2" customWidth="1"/>
    <col min="3853" max="3853" width="28.44140625" style="2" customWidth="1"/>
    <col min="3854" max="3854" width="3.5546875" style="2" customWidth="1"/>
    <col min="3855" max="3855" width="17.44140625" style="2" bestFit="1" customWidth="1"/>
    <col min="3856" max="3856" width="26.33203125" style="2" customWidth="1"/>
    <col min="3857" max="3857" width="27.44140625" style="2" customWidth="1"/>
    <col min="3858" max="3858" width="20.5546875" style="2" customWidth="1"/>
    <col min="3859" max="3859" width="27.44140625" style="2" customWidth="1"/>
    <col min="3860" max="3860" width="59.5546875" style="2" customWidth="1"/>
    <col min="3861" max="4089" width="10.6640625" style="2"/>
    <col min="4090" max="4090" width="19.33203125" style="2" customWidth="1"/>
    <col min="4091" max="4091" width="45.88671875" style="2" customWidth="1"/>
    <col min="4092" max="4095" width="5.6640625" style="2" customWidth="1"/>
    <col min="4096" max="4099" width="4.6640625" style="2" customWidth="1"/>
    <col min="4100" max="4100" width="3.44140625" style="2" customWidth="1"/>
    <col min="4101" max="4101" width="6.88671875" style="2" customWidth="1"/>
    <col min="4102" max="4103" width="14.88671875" style="2" customWidth="1"/>
    <col min="4104" max="4104" width="3.44140625" style="2" customWidth="1"/>
    <col min="4105" max="4105" width="18.33203125" style="2" customWidth="1"/>
    <col min="4106" max="4106" width="30.109375" style="2" customWidth="1"/>
    <col min="4107" max="4107" width="3.5546875" style="2" customWidth="1"/>
    <col min="4108" max="4108" width="15.44140625" style="2" customWidth="1"/>
    <col min="4109" max="4109" width="28.44140625" style="2" customWidth="1"/>
    <col min="4110" max="4110" width="3.5546875" style="2" customWidth="1"/>
    <col min="4111" max="4111" width="17.44140625" style="2" bestFit="1" customWidth="1"/>
    <col min="4112" max="4112" width="26.33203125" style="2" customWidth="1"/>
    <col min="4113" max="4113" width="27.44140625" style="2" customWidth="1"/>
    <col min="4114" max="4114" width="20.5546875" style="2" customWidth="1"/>
    <col min="4115" max="4115" width="27.44140625" style="2" customWidth="1"/>
    <col min="4116" max="4116" width="59.5546875" style="2" customWidth="1"/>
    <col min="4117" max="4345" width="10.6640625" style="2"/>
    <col min="4346" max="4346" width="19.33203125" style="2" customWidth="1"/>
    <col min="4347" max="4347" width="45.88671875" style="2" customWidth="1"/>
    <col min="4348" max="4351" width="5.6640625" style="2" customWidth="1"/>
    <col min="4352" max="4355" width="4.6640625" style="2" customWidth="1"/>
    <col min="4356" max="4356" width="3.44140625" style="2" customWidth="1"/>
    <col min="4357" max="4357" width="6.88671875" style="2" customWidth="1"/>
    <col min="4358" max="4359" width="14.88671875" style="2" customWidth="1"/>
    <col min="4360" max="4360" width="3.44140625" style="2" customWidth="1"/>
    <col min="4361" max="4361" width="18.33203125" style="2" customWidth="1"/>
    <col min="4362" max="4362" width="30.109375" style="2" customWidth="1"/>
    <col min="4363" max="4363" width="3.5546875" style="2" customWidth="1"/>
    <col min="4364" max="4364" width="15.44140625" style="2" customWidth="1"/>
    <col min="4365" max="4365" width="28.44140625" style="2" customWidth="1"/>
    <col min="4366" max="4366" width="3.5546875" style="2" customWidth="1"/>
    <col min="4367" max="4367" width="17.44140625" style="2" bestFit="1" customWidth="1"/>
    <col min="4368" max="4368" width="26.33203125" style="2" customWidth="1"/>
    <col min="4369" max="4369" width="27.44140625" style="2" customWidth="1"/>
    <col min="4370" max="4370" width="20.5546875" style="2" customWidth="1"/>
    <col min="4371" max="4371" width="27.44140625" style="2" customWidth="1"/>
    <col min="4372" max="4372" width="59.5546875" style="2" customWidth="1"/>
    <col min="4373" max="4601" width="10.6640625" style="2"/>
    <col min="4602" max="4602" width="19.33203125" style="2" customWidth="1"/>
    <col min="4603" max="4603" width="45.88671875" style="2" customWidth="1"/>
    <col min="4604" max="4607" width="5.6640625" style="2" customWidth="1"/>
    <col min="4608" max="4611" width="4.6640625" style="2" customWidth="1"/>
    <col min="4612" max="4612" width="3.44140625" style="2" customWidth="1"/>
    <col min="4613" max="4613" width="6.88671875" style="2" customWidth="1"/>
    <col min="4614" max="4615" width="14.88671875" style="2" customWidth="1"/>
    <col min="4616" max="4616" width="3.44140625" style="2" customWidth="1"/>
    <col min="4617" max="4617" width="18.33203125" style="2" customWidth="1"/>
    <col min="4618" max="4618" width="30.109375" style="2" customWidth="1"/>
    <col min="4619" max="4619" width="3.5546875" style="2" customWidth="1"/>
    <col min="4620" max="4620" width="15.44140625" style="2" customWidth="1"/>
    <col min="4621" max="4621" width="28.44140625" style="2" customWidth="1"/>
    <col min="4622" max="4622" width="3.5546875" style="2" customWidth="1"/>
    <col min="4623" max="4623" width="17.44140625" style="2" bestFit="1" customWidth="1"/>
    <col min="4624" max="4624" width="26.33203125" style="2" customWidth="1"/>
    <col min="4625" max="4625" width="27.44140625" style="2" customWidth="1"/>
    <col min="4626" max="4626" width="20.5546875" style="2" customWidth="1"/>
    <col min="4627" max="4627" width="27.44140625" style="2" customWidth="1"/>
    <col min="4628" max="4628" width="59.5546875" style="2" customWidth="1"/>
    <col min="4629" max="4857" width="10.6640625" style="2"/>
    <col min="4858" max="4858" width="19.33203125" style="2" customWidth="1"/>
    <col min="4859" max="4859" width="45.88671875" style="2" customWidth="1"/>
    <col min="4860" max="4863" width="5.6640625" style="2" customWidth="1"/>
    <col min="4864" max="4867" width="4.6640625" style="2" customWidth="1"/>
    <col min="4868" max="4868" width="3.44140625" style="2" customWidth="1"/>
    <col min="4869" max="4869" width="6.88671875" style="2" customWidth="1"/>
    <col min="4870" max="4871" width="14.88671875" style="2" customWidth="1"/>
    <col min="4872" max="4872" width="3.44140625" style="2" customWidth="1"/>
    <col min="4873" max="4873" width="18.33203125" style="2" customWidth="1"/>
    <col min="4874" max="4874" width="30.109375" style="2" customWidth="1"/>
    <col min="4875" max="4875" width="3.5546875" style="2" customWidth="1"/>
    <col min="4876" max="4876" width="15.44140625" style="2" customWidth="1"/>
    <col min="4877" max="4877" width="28.44140625" style="2" customWidth="1"/>
    <col min="4878" max="4878" width="3.5546875" style="2" customWidth="1"/>
    <col min="4879" max="4879" width="17.44140625" style="2" bestFit="1" customWidth="1"/>
    <col min="4880" max="4880" width="26.33203125" style="2" customWidth="1"/>
    <col min="4881" max="4881" width="27.44140625" style="2" customWidth="1"/>
    <col min="4882" max="4882" width="20.5546875" style="2" customWidth="1"/>
    <col min="4883" max="4883" width="27.44140625" style="2" customWidth="1"/>
    <col min="4884" max="4884" width="59.5546875" style="2" customWidth="1"/>
    <col min="4885" max="5113" width="10.6640625" style="2"/>
    <col min="5114" max="5114" width="19.33203125" style="2" customWidth="1"/>
    <col min="5115" max="5115" width="45.88671875" style="2" customWidth="1"/>
    <col min="5116" max="5119" width="5.6640625" style="2" customWidth="1"/>
    <col min="5120" max="5123" width="4.6640625" style="2" customWidth="1"/>
    <col min="5124" max="5124" width="3.44140625" style="2" customWidth="1"/>
    <col min="5125" max="5125" width="6.88671875" style="2" customWidth="1"/>
    <col min="5126" max="5127" width="14.88671875" style="2" customWidth="1"/>
    <col min="5128" max="5128" width="3.44140625" style="2" customWidth="1"/>
    <col min="5129" max="5129" width="18.33203125" style="2" customWidth="1"/>
    <col min="5130" max="5130" width="30.109375" style="2" customWidth="1"/>
    <col min="5131" max="5131" width="3.5546875" style="2" customWidth="1"/>
    <col min="5132" max="5132" width="15.44140625" style="2" customWidth="1"/>
    <col min="5133" max="5133" width="28.44140625" style="2" customWidth="1"/>
    <col min="5134" max="5134" width="3.5546875" style="2" customWidth="1"/>
    <col min="5135" max="5135" width="17.44140625" style="2" bestFit="1" customWidth="1"/>
    <col min="5136" max="5136" width="26.33203125" style="2" customWidth="1"/>
    <col min="5137" max="5137" width="27.44140625" style="2" customWidth="1"/>
    <col min="5138" max="5138" width="20.5546875" style="2" customWidth="1"/>
    <col min="5139" max="5139" width="27.44140625" style="2" customWidth="1"/>
    <col min="5140" max="5140" width="59.5546875" style="2" customWidth="1"/>
    <col min="5141" max="5369" width="10.6640625" style="2"/>
    <col min="5370" max="5370" width="19.33203125" style="2" customWidth="1"/>
    <col min="5371" max="5371" width="45.88671875" style="2" customWidth="1"/>
    <col min="5372" max="5375" width="5.6640625" style="2" customWidth="1"/>
    <col min="5376" max="5379" width="4.6640625" style="2" customWidth="1"/>
    <col min="5380" max="5380" width="3.44140625" style="2" customWidth="1"/>
    <col min="5381" max="5381" width="6.88671875" style="2" customWidth="1"/>
    <col min="5382" max="5383" width="14.88671875" style="2" customWidth="1"/>
    <col min="5384" max="5384" width="3.44140625" style="2" customWidth="1"/>
    <col min="5385" max="5385" width="18.33203125" style="2" customWidth="1"/>
    <col min="5386" max="5386" width="30.109375" style="2" customWidth="1"/>
    <col min="5387" max="5387" width="3.5546875" style="2" customWidth="1"/>
    <col min="5388" max="5388" width="15.44140625" style="2" customWidth="1"/>
    <col min="5389" max="5389" width="28.44140625" style="2" customWidth="1"/>
    <col min="5390" max="5390" width="3.5546875" style="2" customWidth="1"/>
    <col min="5391" max="5391" width="17.44140625" style="2" bestFit="1" customWidth="1"/>
    <col min="5392" max="5392" width="26.33203125" style="2" customWidth="1"/>
    <col min="5393" max="5393" width="27.44140625" style="2" customWidth="1"/>
    <col min="5394" max="5394" width="20.5546875" style="2" customWidth="1"/>
    <col min="5395" max="5395" width="27.44140625" style="2" customWidth="1"/>
    <col min="5396" max="5396" width="59.5546875" style="2" customWidth="1"/>
    <col min="5397" max="5625" width="10.6640625" style="2"/>
    <col min="5626" max="5626" width="19.33203125" style="2" customWidth="1"/>
    <col min="5627" max="5627" width="45.88671875" style="2" customWidth="1"/>
    <col min="5628" max="5631" width="5.6640625" style="2" customWidth="1"/>
    <col min="5632" max="5635" width="4.6640625" style="2" customWidth="1"/>
    <col min="5636" max="5636" width="3.44140625" style="2" customWidth="1"/>
    <col min="5637" max="5637" width="6.88671875" style="2" customWidth="1"/>
    <col min="5638" max="5639" width="14.88671875" style="2" customWidth="1"/>
    <col min="5640" max="5640" width="3.44140625" style="2" customWidth="1"/>
    <col min="5641" max="5641" width="18.33203125" style="2" customWidth="1"/>
    <col min="5642" max="5642" width="30.109375" style="2" customWidth="1"/>
    <col min="5643" max="5643" width="3.5546875" style="2" customWidth="1"/>
    <col min="5644" max="5644" width="15.44140625" style="2" customWidth="1"/>
    <col min="5645" max="5645" width="28.44140625" style="2" customWidth="1"/>
    <col min="5646" max="5646" width="3.5546875" style="2" customWidth="1"/>
    <col min="5647" max="5647" width="17.44140625" style="2" bestFit="1" customWidth="1"/>
    <col min="5648" max="5648" width="26.33203125" style="2" customWidth="1"/>
    <col min="5649" max="5649" width="27.44140625" style="2" customWidth="1"/>
    <col min="5650" max="5650" width="20.5546875" style="2" customWidth="1"/>
    <col min="5651" max="5651" width="27.44140625" style="2" customWidth="1"/>
    <col min="5652" max="5652" width="59.5546875" style="2" customWidth="1"/>
    <col min="5653" max="5881" width="10.6640625" style="2"/>
    <col min="5882" max="5882" width="19.33203125" style="2" customWidth="1"/>
    <col min="5883" max="5883" width="45.88671875" style="2" customWidth="1"/>
    <col min="5884" max="5887" width="5.6640625" style="2" customWidth="1"/>
    <col min="5888" max="5891" width="4.6640625" style="2" customWidth="1"/>
    <col min="5892" max="5892" width="3.44140625" style="2" customWidth="1"/>
    <col min="5893" max="5893" width="6.88671875" style="2" customWidth="1"/>
    <col min="5894" max="5895" width="14.88671875" style="2" customWidth="1"/>
    <col min="5896" max="5896" width="3.44140625" style="2" customWidth="1"/>
    <col min="5897" max="5897" width="18.33203125" style="2" customWidth="1"/>
    <col min="5898" max="5898" width="30.109375" style="2" customWidth="1"/>
    <col min="5899" max="5899" width="3.5546875" style="2" customWidth="1"/>
    <col min="5900" max="5900" width="15.44140625" style="2" customWidth="1"/>
    <col min="5901" max="5901" width="28.44140625" style="2" customWidth="1"/>
    <col min="5902" max="5902" width="3.5546875" style="2" customWidth="1"/>
    <col min="5903" max="5903" width="17.44140625" style="2" bestFit="1" customWidth="1"/>
    <col min="5904" max="5904" width="26.33203125" style="2" customWidth="1"/>
    <col min="5905" max="5905" width="27.44140625" style="2" customWidth="1"/>
    <col min="5906" max="5906" width="20.5546875" style="2" customWidth="1"/>
    <col min="5907" max="5907" width="27.44140625" style="2" customWidth="1"/>
    <col min="5908" max="5908" width="59.5546875" style="2" customWidth="1"/>
    <col min="5909" max="6137" width="10.6640625" style="2"/>
    <col min="6138" max="6138" width="19.33203125" style="2" customWidth="1"/>
    <col min="6139" max="6139" width="45.88671875" style="2" customWidth="1"/>
    <col min="6140" max="6143" width="5.6640625" style="2" customWidth="1"/>
    <col min="6144" max="6147" width="4.6640625" style="2" customWidth="1"/>
    <col min="6148" max="6148" width="3.44140625" style="2" customWidth="1"/>
    <col min="6149" max="6149" width="6.88671875" style="2" customWidth="1"/>
    <col min="6150" max="6151" width="14.88671875" style="2" customWidth="1"/>
    <col min="6152" max="6152" width="3.44140625" style="2" customWidth="1"/>
    <col min="6153" max="6153" width="18.33203125" style="2" customWidth="1"/>
    <col min="6154" max="6154" width="30.109375" style="2" customWidth="1"/>
    <col min="6155" max="6155" width="3.5546875" style="2" customWidth="1"/>
    <col min="6156" max="6156" width="15.44140625" style="2" customWidth="1"/>
    <col min="6157" max="6157" width="28.44140625" style="2" customWidth="1"/>
    <col min="6158" max="6158" width="3.5546875" style="2" customWidth="1"/>
    <col min="6159" max="6159" width="17.44140625" style="2" bestFit="1" customWidth="1"/>
    <col min="6160" max="6160" width="26.33203125" style="2" customWidth="1"/>
    <col min="6161" max="6161" width="27.44140625" style="2" customWidth="1"/>
    <col min="6162" max="6162" width="20.5546875" style="2" customWidth="1"/>
    <col min="6163" max="6163" width="27.44140625" style="2" customWidth="1"/>
    <col min="6164" max="6164" width="59.5546875" style="2" customWidth="1"/>
    <col min="6165" max="6393" width="10.6640625" style="2"/>
    <col min="6394" max="6394" width="19.33203125" style="2" customWidth="1"/>
    <col min="6395" max="6395" width="45.88671875" style="2" customWidth="1"/>
    <col min="6396" max="6399" width="5.6640625" style="2" customWidth="1"/>
    <col min="6400" max="6403" width="4.6640625" style="2" customWidth="1"/>
    <col min="6404" max="6404" width="3.44140625" style="2" customWidth="1"/>
    <col min="6405" max="6405" width="6.88671875" style="2" customWidth="1"/>
    <col min="6406" max="6407" width="14.88671875" style="2" customWidth="1"/>
    <col min="6408" max="6408" width="3.44140625" style="2" customWidth="1"/>
    <col min="6409" max="6409" width="18.33203125" style="2" customWidth="1"/>
    <col min="6410" max="6410" width="30.109375" style="2" customWidth="1"/>
    <col min="6411" max="6411" width="3.5546875" style="2" customWidth="1"/>
    <col min="6412" max="6412" width="15.44140625" style="2" customWidth="1"/>
    <col min="6413" max="6413" width="28.44140625" style="2" customWidth="1"/>
    <col min="6414" max="6414" width="3.5546875" style="2" customWidth="1"/>
    <col min="6415" max="6415" width="17.44140625" style="2" bestFit="1" customWidth="1"/>
    <col min="6416" max="6416" width="26.33203125" style="2" customWidth="1"/>
    <col min="6417" max="6417" width="27.44140625" style="2" customWidth="1"/>
    <col min="6418" max="6418" width="20.5546875" style="2" customWidth="1"/>
    <col min="6419" max="6419" width="27.44140625" style="2" customWidth="1"/>
    <col min="6420" max="6420" width="59.5546875" style="2" customWidth="1"/>
    <col min="6421" max="6649" width="10.6640625" style="2"/>
    <col min="6650" max="6650" width="19.33203125" style="2" customWidth="1"/>
    <col min="6651" max="6651" width="45.88671875" style="2" customWidth="1"/>
    <col min="6652" max="6655" width="5.6640625" style="2" customWidth="1"/>
    <col min="6656" max="6659" width="4.6640625" style="2" customWidth="1"/>
    <col min="6660" max="6660" width="3.44140625" style="2" customWidth="1"/>
    <col min="6661" max="6661" width="6.88671875" style="2" customWidth="1"/>
    <col min="6662" max="6663" width="14.88671875" style="2" customWidth="1"/>
    <col min="6664" max="6664" width="3.44140625" style="2" customWidth="1"/>
    <col min="6665" max="6665" width="18.33203125" style="2" customWidth="1"/>
    <col min="6666" max="6666" width="30.109375" style="2" customWidth="1"/>
    <col min="6667" max="6667" width="3.5546875" style="2" customWidth="1"/>
    <col min="6668" max="6668" width="15.44140625" style="2" customWidth="1"/>
    <col min="6669" max="6669" width="28.44140625" style="2" customWidth="1"/>
    <col min="6670" max="6670" width="3.5546875" style="2" customWidth="1"/>
    <col min="6671" max="6671" width="17.44140625" style="2" bestFit="1" customWidth="1"/>
    <col min="6672" max="6672" width="26.33203125" style="2" customWidth="1"/>
    <col min="6673" max="6673" width="27.44140625" style="2" customWidth="1"/>
    <col min="6674" max="6674" width="20.5546875" style="2" customWidth="1"/>
    <col min="6675" max="6675" width="27.44140625" style="2" customWidth="1"/>
    <col min="6676" max="6676" width="59.5546875" style="2" customWidth="1"/>
    <col min="6677" max="6905" width="10.6640625" style="2"/>
    <col min="6906" max="6906" width="19.33203125" style="2" customWidth="1"/>
    <col min="6907" max="6907" width="45.88671875" style="2" customWidth="1"/>
    <col min="6908" max="6911" width="5.6640625" style="2" customWidth="1"/>
    <col min="6912" max="6915" width="4.6640625" style="2" customWidth="1"/>
    <col min="6916" max="6916" width="3.44140625" style="2" customWidth="1"/>
    <col min="6917" max="6917" width="6.88671875" style="2" customWidth="1"/>
    <col min="6918" max="6919" width="14.88671875" style="2" customWidth="1"/>
    <col min="6920" max="6920" width="3.44140625" style="2" customWidth="1"/>
    <col min="6921" max="6921" width="18.33203125" style="2" customWidth="1"/>
    <col min="6922" max="6922" width="30.109375" style="2" customWidth="1"/>
    <col min="6923" max="6923" width="3.5546875" style="2" customWidth="1"/>
    <col min="6924" max="6924" width="15.44140625" style="2" customWidth="1"/>
    <col min="6925" max="6925" width="28.44140625" style="2" customWidth="1"/>
    <col min="6926" max="6926" width="3.5546875" style="2" customWidth="1"/>
    <col min="6927" max="6927" width="17.44140625" style="2" bestFit="1" customWidth="1"/>
    <col min="6928" max="6928" width="26.33203125" style="2" customWidth="1"/>
    <col min="6929" max="6929" width="27.44140625" style="2" customWidth="1"/>
    <col min="6930" max="6930" width="20.5546875" style="2" customWidth="1"/>
    <col min="6931" max="6931" width="27.44140625" style="2" customWidth="1"/>
    <col min="6932" max="6932" width="59.5546875" style="2" customWidth="1"/>
    <col min="6933" max="7161" width="10.6640625" style="2"/>
    <col min="7162" max="7162" width="19.33203125" style="2" customWidth="1"/>
    <col min="7163" max="7163" width="45.88671875" style="2" customWidth="1"/>
    <col min="7164" max="7167" width="5.6640625" style="2" customWidth="1"/>
    <col min="7168" max="7171" width="4.6640625" style="2" customWidth="1"/>
    <col min="7172" max="7172" width="3.44140625" style="2" customWidth="1"/>
    <col min="7173" max="7173" width="6.88671875" style="2" customWidth="1"/>
    <col min="7174" max="7175" width="14.88671875" style="2" customWidth="1"/>
    <col min="7176" max="7176" width="3.44140625" style="2" customWidth="1"/>
    <col min="7177" max="7177" width="18.33203125" style="2" customWidth="1"/>
    <col min="7178" max="7178" width="30.109375" style="2" customWidth="1"/>
    <col min="7179" max="7179" width="3.5546875" style="2" customWidth="1"/>
    <col min="7180" max="7180" width="15.44140625" style="2" customWidth="1"/>
    <col min="7181" max="7181" width="28.44140625" style="2" customWidth="1"/>
    <col min="7182" max="7182" width="3.5546875" style="2" customWidth="1"/>
    <col min="7183" max="7183" width="17.44140625" style="2" bestFit="1" customWidth="1"/>
    <col min="7184" max="7184" width="26.33203125" style="2" customWidth="1"/>
    <col min="7185" max="7185" width="27.44140625" style="2" customWidth="1"/>
    <col min="7186" max="7186" width="20.5546875" style="2" customWidth="1"/>
    <col min="7187" max="7187" width="27.44140625" style="2" customWidth="1"/>
    <col min="7188" max="7188" width="59.5546875" style="2" customWidth="1"/>
    <col min="7189" max="7417" width="10.6640625" style="2"/>
    <col min="7418" max="7418" width="19.33203125" style="2" customWidth="1"/>
    <col min="7419" max="7419" width="45.88671875" style="2" customWidth="1"/>
    <col min="7420" max="7423" width="5.6640625" style="2" customWidth="1"/>
    <col min="7424" max="7427" width="4.6640625" style="2" customWidth="1"/>
    <col min="7428" max="7428" width="3.44140625" style="2" customWidth="1"/>
    <col min="7429" max="7429" width="6.88671875" style="2" customWidth="1"/>
    <col min="7430" max="7431" width="14.88671875" style="2" customWidth="1"/>
    <col min="7432" max="7432" width="3.44140625" style="2" customWidth="1"/>
    <col min="7433" max="7433" width="18.33203125" style="2" customWidth="1"/>
    <col min="7434" max="7434" width="30.109375" style="2" customWidth="1"/>
    <col min="7435" max="7435" width="3.5546875" style="2" customWidth="1"/>
    <col min="7436" max="7436" width="15.44140625" style="2" customWidth="1"/>
    <col min="7437" max="7437" width="28.44140625" style="2" customWidth="1"/>
    <col min="7438" max="7438" width="3.5546875" style="2" customWidth="1"/>
    <col min="7439" max="7439" width="17.44140625" style="2" bestFit="1" customWidth="1"/>
    <col min="7440" max="7440" width="26.33203125" style="2" customWidth="1"/>
    <col min="7441" max="7441" width="27.44140625" style="2" customWidth="1"/>
    <col min="7442" max="7442" width="20.5546875" style="2" customWidth="1"/>
    <col min="7443" max="7443" width="27.44140625" style="2" customWidth="1"/>
    <col min="7444" max="7444" width="59.5546875" style="2" customWidth="1"/>
    <col min="7445" max="7673" width="10.6640625" style="2"/>
    <col min="7674" max="7674" width="19.33203125" style="2" customWidth="1"/>
    <col min="7675" max="7675" width="45.88671875" style="2" customWidth="1"/>
    <col min="7676" max="7679" width="5.6640625" style="2" customWidth="1"/>
    <col min="7680" max="7683" width="4.6640625" style="2" customWidth="1"/>
    <col min="7684" max="7684" width="3.44140625" style="2" customWidth="1"/>
    <col min="7685" max="7685" width="6.88671875" style="2" customWidth="1"/>
    <col min="7686" max="7687" width="14.88671875" style="2" customWidth="1"/>
    <col min="7688" max="7688" width="3.44140625" style="2" customWidth="1"/>
    <col min="7689" max="7689" width="18.33203125" style="2" customWidth="1"/>
    <col min="7690" max="7690" width="30.109375" style="2" customWidth="1"/>
    <col min="7691" max="7691" width="3.5546875" style="2" customWidth="1"/>
    <col min="7692" max="7692" width="15.44140625" style="2" customWidth="1"/>
    <col min="7693" max="7693" width="28.44140625" style="2" customWidth="1"/>
    <col min="7694" max="7694" width="3.5546875" style="2" customWidth="1"/>
    <col min="7695" max="7695" width="17.44140625" style="2" bestFit="1" customWidth="1"/>
    <col min="7696" max="7696" width="26.33203125" style="2" customWidth="1"/>
    <col min="7697" max="7697" width="27.44140625" style="2" customWidth="1"/>
    <col min="7698" max="7698" width="20.5546875" style="2" customWidth="1"/>
    <col min="7699" max="7699" width="27.44140625" style="2" customWidth="1"/>
    <col min="7700" max="7700" width="59.5546875" style="2" customWidth="1"/>
    <col min="7701" max="7929" width="10.6640625" style="2"/>
    <col min="7930" max="7930" width="19.33203125" style="2" customWidth="1"/>
    <col min="7931" max="7931" width="45.88671875" style="2" customWidth="1"/>
    <col min="7932" max="7935" width="5.6640625" style="2" customWidth="1"/>
    <col min="7936" max="7939" width="4.6640625" style="2" customWidth="1"/>
    <col min="7940" max="7940" width="3.44140625" style="2" customWidth="1"/>
    <col min="7941" max="7941" width="6.88671875" style="2" customWidth="1"/>
    <col min="7942" max="7943" width="14.88671875" style="2" customWidth="1"/>
    <col min="7944" max="7944" width="3.44140625" style="2" customWidth="1"/>
    <col min="7945" max="7945" width="18.33203125" style="2" customWidth="1"/>
    <col min="7946" max="7946" width="30.109375" style="2" customWidth="1"/>
    <col min="7947" max="7947" width="3.5546875" style="2" customWidth="1"/>
    <col min="7948" max="7948" width="15.44140625" style="2" customWidth="1"/>
    <col min="7949" max="7949" width="28.44140625" style="2" customWidth="1"/>
    <col min="7950" max="7950" width="3.5546875" style="2" customWidth="1"/>
    <col min="7951" max="7951" width="17.44140625" style="2" bestFit="1" customWidth="1"/>
    <col min="7952" max="7952" width="26.33203125" style="2" customWidth="1"/>
    <col min="7953" max="7953" width="27.44140625" style="2" customWidth="1"/>
    <col min="7954" max="7954" width="20.5546875" style="2" customWidth="1"/>
    <col min="7955" max="7955" width="27.44140625" style="2" customWidth="1"/>
    <col min="7956" max="7956" width="59.5546875" style="2" customWidth="1"/>
    <col min="7957" max="8185" width="10.6640625" style="2"/>
    <col min="8186" max="8186" width="19.33203125" style="2" customWidth="1"/>
    <col min="8187" max="8187" width="45.88671875" style="2" customWidth="1"/>
    <col min="8188" max="8191" width="5.6640625" style="2" customWidth="1"/>
    <col min="8192" max="8195" width="4.6640625" style="2" customWidth="1"/>
    <col min="8196" max="8196" width="3.44140625" style="2" customWidth="1"/>
    <col min="8197" max="8197" width="6.88671875" style="2" customWidth="1"/>
    <col min="8198" max="8199" width="14.88671875" style="2" customWidth="1"/>
    <col min="8200" max="8200" width="3.44140625" style="2" customWidth="1"/>
    <col min="8201" max="8201" width="18.33203125" style="2" customWidth="1"/>
    <col min="8202" max="8202" width="30.109375" style="2" customWidth="1"/>
    <col min="8203" max="8203" width="3.5546875" style="2" customWidth="1"/>
    <col min="8204" max="8204" width="15.44140625" style="2" customWidth="1"/>
    <col min="8205" max="8205" width="28.44140625" style="2" customWidth="1"/>
    <col min="8206" max="8206" width="3.5546875" style="2" customWidth="1"/>
    <col min="8207" max="8207" width="17.44140625" style="2" bestFit="1" customWidth="1"/>
    <col min="8208" max="8208" width="26.33203125" style="2" customWidth="1"/>
    <col min="8209" max="8209" width="27.44140625" style="2" customWidth="1"/>
    <col min="8210" max="8210" width="20.5546875" style="2" customWidth="1"/>
    <col min="8211" max="8211" width="27.44140625" style="2" customWidth="1"/>
    <col min="8212" max="8212" width="59.5546875" style="2" customWidth="1"/>
    <col min="8213" max="8441" width="10.6640625" style="2"/>
    <col min="8442" max="8442" width="19.33203125" style="2" customWidth="1"/>
    <col min="8443" max="8443" width="45.88671875" style="2" customWidth="1"/>
    <col min="8444" max="8447" width="5.6640625" style="2" customWidth="1"/>
    <col min="8448" max="8451" width="4.6640625" style="2" customWidth="1"/>
    <col min="8452" max="8452" width="3.44140625" style="2" customWidth="1"/>
    <col min="8453" max="8453" width="6.88671875" style="2" customWidth="1"/>
    <col min="8454" max="8455" width="14.88671875" style="2" customWidth="1"/>
    <col min="8456" max="8456" width="3.44140625" style="2" customWidth="1"/>
    <col min="8457" max="8457" width="18.33203125" style="2" customWidth="1"/>
    <col min="8458" max="8458" width="30.109375" style="2" customWidth="1"/>
    <col min="8459" max="8459" width="3.5546875" style="2" customWidth="1"/>
    <col min="8460" max="8460" width="15.44140625" style="2" customWidth="1"/>
    <col min="8461" max="8461" width="28.44140625" style="2" customWidth="1"/>
    <col min="8462" max="8462" width="3.5546875" style="2" customWidth="1"/>
    <col min="8463" max="8463" width="17.44140625" style="2" bestFit="1" customWidth="1"/>
    <col min="8464" max="8464" width="26.33203125" style="2" customWidth="1"/>
    <col min="8465" max="8465" width="27.44140625" style="2" customWidth="1"/>
    <col min="8466" max="8466" width="20.5546875" style="2" customWidth="1"/>
    <col min="8467" max="8467" width="27.44140625" style="2" customWidth="1"/>
    <col min="8468" max="8468" width="59.5546875" style="2" customWidth="1"/>
    <col min="8469" max="8697" width="10.6640625" style="2"/>
    <col min="8698" max="8698" width="19.33203125" style="2" customWidth="1"/>
    <col min="8699" max="8699" width="45.88671875" style="2" customWidth="1"/>
    <col min="8700" max="8703" width="5.6640625" style="2" customWidth="1"/>
    <col min="8704" max="8707" width="4.6640625" style="2" customWidth="1"/>
    <col min="8708" max="8708" width="3.44140625" style="2" customWidth="1"/>
    <col min="8709" max="8709" width="6.88671875" style="2" customWidth="1"/>
    <col min="8710" max="8711" width="14.88671875" style="2" customWidth="1"/>
    <col min="8712" max="8712" width="3.44140625" style="2" customWidth="1"/>
    <col min="8713" max="8713" width="18.33203125" style="2" customWidth="1"/>
    <col min="8714" max="8714" width="30.109375" style="2" customWidth="1"/>
    <col min="8715" max="8715" width="3.5546875" style="2" customWidth="1"/>
    <col min="8716" max="8716" width="15.44140625" style="2" customWidth="1"/>
    <col min="8717" max="8717" width="28.44140625" style="2" customWidth="1"/>
    <col min="8718" max="8718" width="3.5546875" style="2" customWidth="1"/>
    <col min="8719" max="8719" width="17.44140625" style="2" bestFit="1" customWidth="1"/>
    <col min="8720" max="8720" width="26.33203125" style="2" customWidth="1"/>
    <col min="8721" max="8721" width="27.44140625" style="2" customWidth="1"/>
    <col min="8722" max="8722" width="20.5546875" style="2" customWidth="1"/>
    <col min="8723" max="8723" width="27.44140625" style="2" customWidth="1"/>
    <col min="8724" max="8724" width="59.5546875" style="2" customWidth="1"/>
    <col min="8725" max="8953" width="10.6640625" style="2"/>
    <col min="8954" max="8954" width="19.33203125" style="2" customWidth="1"/>
    <col min="8955" max="8955" width="45.88671875" style="2" customWidth="1"/>
    <col min="8956" max="8959" width="5.6640625" style="2" customWidth="1"/>
    <col min="8960" max="8963" width="4.6640625" style="2" customWidth="1"/>
    <col min="8964" max="8964" width="3.44140625" style="2" customWidth="1"/>
    <col min="8965" max="8965" width="6.88671875" style="2" customWidth="1"/>
    <col min="8966" max="8967" width="14.88671875" style="2" customWidth="1"/>
    <col min="8968" max="8968" width="3.44140625" style="2" customWidth="1"/>
    <col min="8969" max="8969" width="18.33203125" style="2" customWidth="1"/>
    <col min="8970" max="8970" width="30.109375" style="2" customWidth="1"/>
    <col min="8971" max="8971" width="3.5546875" style="2" customWidth="1"/>
    <col min="8972" max="8972" width="15.44140625" style="2" customWidth="1"/>
    <col min="8973" max="8973" width="28.44140625" style="2" customWidth="1"/>
    <col min="8974" max="8974" width="3.5546875" style="2" customWidth="1"/>
    <col min="8975" max="8975" width="17.44140625" style="2" bestFit="1" customWidth="1"/>
    <col min="8976" max="8976" width="26.33203125" style="2" customWidth="1"/>
    <col min="8977" max="8977" width="27.44140625" style="2" customWidth="1"/>
    <col min="8978" max="8978" width="20.5546875" style="2" customWidth="1"/>
    <col min="8979" max="8979" width="27.44140625" style="2" customWidth="1"/>
    <col min="8980" max="8980" width="59.5546875" style="2" customWidth="1"/>
    <col min="8981" max="9209" width="10.6640625" style="2"/>
    <col min="9210" max="9210" width="19.33203125" style="2" customWidth="1"/>
    <col min="9211" max="9211" width="45.88671875" style="2" customWidth="1"/>
    <col min="9212" max="9215" width="5.6640625" style="2" customWidth="1"/>
    <col min="9216" max="9219" width="4.6640625" style="2" customWidth="1"/>
    <col min="9220" max="9220" width="3.44140625" style="2" customWidth="1"/>
    <col min="9221" max="9221" width="6.88671875" style="2" customWidth="1"/>
    <col min="9222" max="9223" width="14.88671875" style="2" customWidth="1"/>
    <col min="9224" max="9224" width="3.44140625" style="2" customWidth="1"/>
    <col min="9225" max="9225" width="18.33203125" style="2" customWidth="1"/>
    <col min="9226" max="9226" width="30.109375" style="2" customWidth="1"/>
    <col min="9227" max="9227" width="3.5546875" style="2" customWidth="1"/>
    <col min="9228" max="9228" width="15.44140625" style="2" customWidth="1"/>
    <col min="9229" max="9229" width="28.44140625" style="2" customWidth="1"/>
    <col min="9230" max="9230" width="3.5546875" style="2" customWidth="1"/>
    <col min="9231" max="9231" width="17.44140625" style="2" bestFit="1" customWidth="1"/>
    <col min="9232" max="9232" width="26.33203125" style="2" customWidth="1"/>
    <col min="9233" max="9233" width="27.44140625" style="2" customWidth="1"/>
    <col min="9234" max="9234" width="20.5546875" style="2" customWidth="1"/>
    <col min="9235" max="9235" width="27.44140625" style="2" customWidth="1"/>
    <col min="9236" max="9236" width="59.5546875" style="2" customWidth="1"/>
    <col min="9237" max="9465" width="10.6640625" style="2"/>
    <col min="9466" max="9466" width="19.33203125" style="2" customWidth="1"/>
    <col min="9467" max="9467" width="45.88671875" style="2" customWidth="1"/>
    <col min="9468" max="9471" width="5.6640625" style="2" customWidth="1"/>
    <col min="9472" max="9475" width="4.6640625" style="2" customWidth="1"/>
    <col min="9476" max="9476" width="3.44140625" style="2" customWidth="1"/>
    <col min="9477" max="9477" width="6.88671875" style="2" customWidth="1"/>
    <col min="9478" max="9479" width="14.88671875" style="2" customWidth="1"/>
    <col min="9480" max="9480" width="3.44140625" style="2" customWidth="1"/>
    <col min="9481" max="9481" width="18.33203125" style="2" customWidth="1"/>
    <col min="9482" max="9482" width="30.109375" style="2" customWidth="1"/>
    <col min="9483" max="9483" width="3.5546875" style="2" customWidth="1"/>
    <col min="9484" max="9484" width="15.44140625" style="2" customWidth="1"/>
    <col min="9485" max="9485" width="28.44140625" style="2" customWidth="1"/>
    <col min="9486" max="9486" width="3.5546875" style="2" customWidth="1"/>
    <col min="9487" max="9487" width="17.44140625" style="2" bestFit="1" customWidth="1"/>
    <col min="9488" max="9488" width="26.33203125" style="2" customWidth="1"/>
    <col min="9489" max="9489" width="27.44140625" style="2" customWidth="1"/>
    <col min="9490" max="9490" width="20.5546875" style="2" customWidth="1"/>
    <col min="9491" max="9491" width="27.44140625" style="2" customWidth="1"/>
    <col min="9492" max="9492" width="59.5546875" style="2" customWidth="1"/>
    <col min="9493" max="9721" width="10.6640625" style="2"/>
    <col min="9722" max="9722" width="19.33203125" style="2" customWidth="1"/>
    <col min="9723" max="9723" width="45.88671875" style="2" customWidth="1"/>
    <col min="9724" max="9727" width="5.6640625" style="2" customWidth="1"/>
    <col min="9728" max="9731" width="4.6640625" style="2" customWidth="1"/>
    <col min="9732" max="9732" width="3.44140625" style="2" customWidth="1"/>
    <col min="9733" max="9733" width="6.88671875" style="2" customWidth="1"/>
    <col min="9734" max="9735" width="14.88671875" style="2" customWidth="1"/>
    <col min="9736" max="9736" width="3.44140625" style="2" customWidth="1"/>
    <col min="9737" max="9737" width="18.33203125" style="2" customWidth="1"/>
    <col min="9738" max="9738" width="30.109375" style="2" customWidth="1"/>
    <col min="9739" max="9739" width="3.5546875" style="2" customWidth="1"/>
    <col min="9740" max="9740" width="15.44140625" style="2" customWidth="1"/>
    <col min="9741" max="9741" width="28.44140625" style="2" customWidth="1"/>
    <col min="9742" max="9742" width="3.5546875" style="2" customWidth="1"/>
    <col min="9743" max="9743" width="17.44140625" style="2" bestFit="1" customWidth="1"/>
    <col min="9744" max="9744" width="26.33203125" style="2" customWidth="1"/>
    <col min="9745" max="9745" width="27.44140625" style="2" customWidth="1"/>
    <col min="9746" max="9746" width="20.5546875" style="2" customWidth="1"/>
    <col min="9747" max="9747" width="27.44140625" style="2" customWidth="1"/>
    <col min="9748" max="9748" width="59.5546875" style="2" customWidth="1"/>
    <col min="9749" max="9977" width="10.6640625" style="2"/>
    <col min="9978" max="9978" width="19.33203125" style="2" customWidth="1"/>
    <col min="9979" max="9979" width="45.88671875" style="2" customWidth="1"/>
    <col min="9980" max="9983" width="5.6640625" style="2" customWidth="1"/>
    <col min="9984" max="9987" width="4.6640625" style="2" customWidth="1"/>
    <col min="9988" max="9988" width="3.44140625" style="2" customWidth="1"/>
    <col min="9989" max="9989" width="6.88671875" style="2" customWidth="1"/>
    <col min="9990" max="9991" width="14.88671875" style="2" customWidth="1"/>
    <col min="9992" max="9992" width="3.44140625" style="2" customWidth="1"/>
    <col min="9993" max="9993" width="18.33203125" style="2" customWidth="1"/>
    <col min="9994" max="9994" width="30.109375" style="2" customWidth="1"/>
    <col min="9995" max="9995" width="3.5546875" style="2" customWidth="1"/>
    <col min="9996" max="9996" width="15.44140625" style="2" customWidth="1"/>
    <col min="9997" max="9997" width="28.44140625" style="2" customWidth="1"/>
    <col min="9998" max="9998" width="3.5546875" style="2" customWidth="1"/>
    <col min="9999" max="9999" width="17.44140625" style="2" bestFit="1" customWidth="1"/>
    <col min="10000" max="10000" width="26.33203125" style="2" customWidth="1"/>
    <col min="10001" max="10001" width="27.44140625" style="2" customWidth="1"/>
    <col min="10002" max="10002" width="20.5546875" style="2" customWidth="1"/>
    <col min="10003" max="10003" width="27.44140625" style="2" customWidth="1"/>
    <col min="10004" max="10004" width="59.5546875" style="2" customWidth="1"/>
    <col min="10005" max="10233" width="10.6640625" style="2"/>
    <col min="10234" max="10234" width="19.33203125" style="2" customWidth="1"/>
    <col min="10235" max="10235" width="45.88671875" style="2" customWidth="1"/>
    <col min="10236" max="10239" width="5.6640625" style="2" customWidth="1"/>
    <col min="10240" max="10243" width="4.6640625" style="2" customWidth="1"/>
    <col min="10244" max="10244" width="3.44140625" style="2" customWidth="1"/>
    <col min="10245" max="10245" width="6.88671875" style="2" customWidth="1"/>
    <col min="10246" max="10247" width="14.88671875" style="2" customWidth="1"/>
    <col min="10248" max="10248" width="3.44140625" style="2" customWidth="1"/>
    <col min="10249" max="10249" width="18.33203125" style="2" customWidth="1"/>
    <col min="10250" max="10250" width="30.109375" style="2" customWidth="1"/>
    <col min="10251" max="10251" width="3.5546875" style="2" customWidth="1"/>
    <col min="10252" max="10252" width="15.44140625" style="2" customWidth="1"/>
    <col min="10253" max="10253" width="28.44140625" style="2" customWidth="1"/>
    <col min="10254" max="10254" width="3.5546875" style="2" customWidth="1"/>
    <col min="10255" max="10255" width="17.44140625" style="2" bestFit="1" customWidth="1"/>
    <col min="10256" max="10256" width="26.33203125" style="2" customWidth="1"/>
    <col min="10257" max="10257" width="27.44140625" style="2" customWidth="1"/>
    <col min="10258" max="10258" width="20.5546875" style="2" customWidth="1"/>
    <col min="10259" max="10259" width="27.44140625" style="2" customWidth="1"/>
    <col min="10260" max="10260" width="59.5546875" style="2" customWidth="1"/>
    <col min="10261" max="10489" width="10.6640625" style="2"/>
    <col min="10490" max="10490" width="19.33203125" style="2" customWidth="1"/>
    <col min="10491" max="10491" width="45.88671875" style="2" customWidth="1"/>
    <col min="10492" max="10495" width="5.6640625" style="2" customWidth="1"/>
    <col min="10496" max="10499" width="4.6640625" style="2" customWidth="1"/>
    <col min="10500" max="10500" width="3.44140625" style="2" customWidth="1"/>
    <col min="10501" max="10501" width="6.88671875" style="2" customWidth="1"/>
    <col min="10502" max="10503" width="14.88671875" style="2" customWidth="1"/>
    <col min="10504" max="10504" width="3.44140625" style="2" customWidth="1"/>
    <col min="10505" max="10505" width="18.33203125" style="2" customWidth="1"/>
    <col min="10506" max="10506" width="30.109375" style="2" customWidth="1"/>
    <col min="10507" max="10507" width="3.5546875" style="2" customWidth="1"/>
    <col min="10508" max="10508" width="15.44140625" style="2" customWidth="1"/>
    <col min="10509" max="10509" width="28.44140625" style="2" customWidth="1"/>
    <col min="10510" max="10510" width="3.5546875" style="2" customWidth="1"/>
    <col min="10511" max="10511" width="17.44140625" style="2" bestFit="1" customWidth="1"/>
    <col min="10512" max="10512" width="26.33203125" style="2" customWidth="1"/>
    <col min="10513" max="10513" width="27.44140625" style="2" customWidth="1"/>
    <col min="10514" max="10514" width="20.5546875" style="2" customWidth="1"/>
    <col min="10515" max="10515" width="27.44140625" style="2" customWidth="1"/>
    <col min="10516" max="10516" width="59.5546875" style="2" customWidth="1"/>
    <col min="10517" max="10745" width="10.6640625" style="2"/>
    <col min="10746" max="10746" width="19.33203125" style="2" customWidth="1"/>
    <col min="10747" max="10747" width="45.88671875" style="2" customWidth="1"/>
    <col min="10748" max="10751" width="5.6640625" style="2" customWidth="1"/>
    <col min="10752" max="10755" width="4.6640625" style="2" customWidth="1"/>
    <col min="10756" max="10756" width="3.44140625" style="2" customWidth="1"/>
    <col min="10757" max="10757" width="6.88671875" style="2" customWidth="1"/>
    <col min="10758" max="10759" width="14.88671875" style="2" customWidth="1"/>
    <col min="10760" max="10760" width="3.44140625" style="2" customWidth="1"/>
    <col min="10761" max="10761" width="18.33203125" style="2" customWidth="1"/>
    <col min="10762" max="10762" width="30.109375" style="2" customWidth="1"/>
    <col min="10763" max="10763" width="3.5546875" style="2" customWidth="1"/>
    <col min="10764" max="10764" width="15.44140625" style="2" customWidth="1"/>
    <col min="10765" max="10765" width="28.44140625" style="2" customWidth="1"/>
    <col min="10766" max="10766" width="3.5546875" style="2" customWidth="1"/>
    <col min="10767" max="10767" width="17.44140625" style="2" bestFit="1" customWidth="1"/>
    <col min="10768" max="10768" width="26.33203125" style="2" customWidth="1"/>
    <col min="10769" max="10769" width="27.44140625" style="2" customWidth="1"/>
    <col min="10770" max="10770" width="20.5546875" style="2" customWidth="1"/>
    <col min="10771" max="10771" width="27.44140625" style="2" customWidth="1"/>
    <col min="10772" max="10772" width="59.5546875" style="2" customWidth="1"/>
    <col min="10773" max="11001" width="10.6640625" style="2"/>
    <col min="11002" max="11002" width="19.33203125" style="2" customWidth="1"/>
    <col min="11003" max="11003" width="45.88671875" style="2" customWidth="1"/>
    <col min="11004" max="11007" width="5.6640625" style="2" customWidth="1"/>
    <col min="11008" max="11011" width="4.6640625" style="2" customWidth="1"/>
    <col min="11012" max="11012" width="3.44140625" style="2" customWidth="1"/>
    <col min="11013" max="11013" width="6.88671875" style="2" customWidth="1"/>
    <col min="11014" max="11015" width="14.88671875" style="2" customWidth="1"/>
    <col min="11016" max="11016" width="3.44140625" style="2" customWidth="1"/>
    <col min="11017" max="11017" width="18.33203125" style="2" customWidth="1"/>
    <col min="11018" max="11018" width="30.109375" style="2" customWidth="1"/>
    <col min="11019" max="11019" width="3.5546875" style="2" customWidth="1"/>
    <col min="11020" max="11020" width="15.44140625" style="2" customWidth="1"/>
    <col min="11021" max="11021" width="28.44140625" style="2" customWidth="1"/>
    <col min="11022" max="11022" width="3.5546875" style="2" customWidth="1"/>
    <col min="11023" max="11023" width="17.44140625" style="2" bestFit="1" customWidth="1"/>
    <col min="11024" max="11024" width="26.33203125" style="2" customWidth="1"/>
    <col min="11025" max="11025" width="27.44140625" style="2" customWidth="1"/>
    <col min="11026" max="11026" width="20.5546875" style="2" customWidth="1"/>
    <col min="11027" max="11027" width="27.44140625" style="2" customWidth="1"/>
    <col min="11028" max="11028" width="59.5546875" style="2" customWidth="1"/>
    <col min="11029" max="11257" width="10.6640625" style="2"/>
    <col min="11258" max="11258" width="19.33203125" style="2" customWidth="1"/>
    <col min="11259" max="11259" width="45.88671875" style="2" customWidth="1"/>
    <col min="11260" max="11263" width="5.6640625" style="2" customWidth="1"/>
    <col min="11264" max="11267" width="4.6640625" style="2" customWidth="1"/>
    <col min="11268" max="11268" width="3.44140625" style="2" customWidth="1"/>
    <col min="11269" max="11269" width="6.88671875" style="2" customWidth="1"/>
    <col min="11270" max="11271" width="14.88671875" style="2" customWidth="1"/>
    <col min="11272" max="11272" width="3.44140625" style="2" customWidth="1"/>
    <col min="11273" max="11273" width="18.33203125" style="2" customWidth="1"/>
    <col min="11274" max="11274" width="30.109375" style="2" customWidth="1"/>
    <col min="11275" max="11275" width="3.5546875" style="2" customWidth="1"/>
    <col min="11276" max="11276" width="15.44140625" style="2" customWidth="1"/>
    <col min="11277" max="11277" width="28.44140625" style="2" customWidth="1"/>
    <col min="11278" max="11278" width="3.5546875" style="2" customWidth="1"/>
    <col min="11279" max="11279" width="17.44140625" style="2" bestFit="1" customWidth="1"/>
    <col min="11280" max="11280" width="26.33203125" style="2" customWidth="1"/>
    <col min="11281" max="11281" width="27.44140625" style="2" customWidth="1"/>
    <col min="11282" max="11282" width="20.5546875" style="2" customWidth="1"/>
    <col min="11283" max="11283" width="27.44140625" style="2" customWidth="1"/>
    <col min="11284" max="11284" width="59.5546875" style="2" customWidth="1"/>
    <col min="11285" max="11513" width="10.6640625" style="2"/>
    <col min="11514" max="11514" width="19.33203125" style="2" customWidth="1"/>
    <col min="11515" max="11515" width="45.88671875" style="2" customWidth="1"/>
    <col min="11516" max="11519" width="5.6640625" style="2" customWidth="1"/>
    <col min="11520" max="11523" width="4.6640625" style="2" customWidth="1"/>
    <col min="11524" max="11524" width="3.44140625" style="2" customWidth="1"/>
    <col min="11525" max="11525" width="6.88671875" style="2" customWidth="1"/>
    <col min="11526" max="11527" width="14.88671875" style="2" customWidth="1"/>
    <col min="11528" max="11528" width="3.44140625" style="2" customWidth="1"/>
    <col min="11529" max="11529" width="18.33203125" style="2" customWidth="1"/>
    <col min="11530" max="11530" width="30.109375" style="2" customWidth="1"/>
    <col min="11531" max="11531" width="3.5546875" style="2" customWidth="1"/>
    <col min="11532" max="11532" width="15.44140625" style="2" customWidth="1"/>
    <col min="11533" max="11533" width="28.44140625" style="2" customWidth="1"/>
    <col min="11534" max="11534" width="3.5546875" style="2" customWidth="1"/>
    <col min="11535" max="11535" width="17.44140625" style="2" bestFit="1" customWidth="1"/>
    <col min="11536" max="11536" width="26.33203125" style="2" customWidth="1"/>
    <col min="11537" max="11537" width="27.44140625" style="2" customWidth="1"/>
    <col min="11538" max="11538" width="20.5546875" style="2" customWidth="1"/>
    <col min="11539" max="11539" width="27.44140625" style="2" customWidth="1"/>
    <col min="11540" max="11540" width="59.5546875" style="2" customWidth="1"/>
    <col min="11541" max="11769" width="10.6640625" style="2"/>
    <col min="11770" max="11770" width="19.33203125" style="2" customWidth="1"/>
    <col min="11771" max="11771" width="45.88671875" style="2" customWidth="1"/>
    <col min="11772" max="11775" width="5.6640625" style="2" customWidth="1"/>
    <col min="11776" max="11779" width="4.6640625" style="2" customWidth="1"/>
    <col min="11780" max="11780" width="3.44140625" style="2" customWidth="1"/>
    <col min="11781" max="11781" width="6.88671875" style="2" customWidth="1"/>
    <col min="11782" max="11783" width="14.88671875" style="2" customWidth="1"/>
    <col min="11784" max="11784" width="3.44140625" style="2" customWidth="1"/>
    <col min="11785" max="11785" width="18.33203125" style="2" customWidth="1"/>
    <col min="11786" max="11786" width="30.109375" style="2" customWidth="1"/>
    <col min="11787" max="11787" width="3.5546875" style="2" customWidth="1"/>
    <col min="11788" max="11788" width="15.44140625" style="2" customWidth="1"/>
    <col min="11789" max="11789" width="28.44140625" style="2" customWidth="1"/>
    <col min="11790" max="11790" width="3.5546875" style="2" customWidth="1"/>
    <col min="11791" max="11791" width="17.44140625" style="2" bestFit="1" customWidth="1"/>
    <col min="11792" max="11792" width="26.33203125" style="2" customWidth="1"/>
    <col min="11793" max="11793" width="27.44140625" style="2" customWidth="1"/>
    <col min="11794" max="11794" width="20.5546875" style="2" customWidth="1"/>
    <col min="11795" max="11795" width="27.44140625" style="2" customWidth="1"/>
    <col min="11796" max="11796" width="59.5546875" style="2" customWidth="1"/>
    <col min="11797" max="12025" width="10.6640625" style="2"/>
    <col min="12026" max="12026" width="19.33203125" style="2" customWidth="1"/>
    <col min="12027" max="12027" width="45.88671875" style="2" customWidth="1"/>
    <col min="12028" max="12031" width="5.6640625" style="2" customWidth="1"/>
    <col min="12032" max="12035" width="4.6640625" style="2" customWidth="1"/>
    <col min="12036" max="12036" width="3.44140625" style="2" customWidth="1"/>
    <col min="12037" max="12037" width="6.88671875" style="2" customWidth="1"/>
    <col min="12038" max="12039" width="14.88671875" style="2" customWidth="1"/>
    <col min="12040" max="12040" width="3.44140625" style="2" customWidth="1"/>
    <col min="12041" max="12041" width="18.33203125" style="2" customWidth="1"/>
    <col min="12042" max="12042" width="30.109375" style="2" customWidth="1"/>
    <col min="12043" max="12043" width="3.5546875" style="2" customWidth="1"/>
    <col min="12044" max="12044" width="15.44140625" style="2" customWidth="1"/>
    <col min="12045" max="12045" width="28.44140625" style="2" customWidth="1"/>
    <col min="12046" max="12046" width="3.5546875" style="2" customWidth="1"/>
    <col min="12047" max="12047" width="17.44140625" style="2" bestFit="1" customWidth="1"/>
    <col min="12048" max="12048" width="26.33203125" style="2" customWidth="1"/>
    <col min="12049" max="12049" width="27.44140625" style="2" customWidth="1"/>
    <col min="12050" max="12050" width="20.5546875" style="2" customWidth="1"/>
    <col min="12051" max="12051" width="27.44140625" style="2" customWidth="1"/>
    <col min="12052" max="12052" width="59.5546875" style="2" customWidth="1"/>
    <col min="12053" max="12281" width="10.6640625" style="2"/>
    <col min="12282" max="12282" width="19.33203125" style="2" customWidth="1"/>
    <col min="12283" max="12283" width="45.88671875" style="2" customWidth="1"/>
    <col min="12284" max="12287" width="5.6640625" style="2" customWidth="1"/>
    <col min="12288" max="12291" width="4.6640625" style="2" customWidth="1"/>
    <col min="12292" max="12292" width="3.44140625" style="2" customWidth="1"/>
    <col min="12293" max="12293" width="6.88671875" style="2" customWidth="1"/>
    <col min="12294" max="12295" width="14.88671875" style="2" customWidth="1"/>
    <col min="12296" max="12296" width="3.44140625" style="2" customWidth="1"/>
    <col min="12297" max="12297" width="18.33203125" style="2" customWidth="1"/>
    <col min="12298" max="12298" width="30.109375" style="2" customWidth="1"/>
    <col min="12299" max="12299" width="3.5546875" style="2" customWidth="1"/>
    <col min="12300" max="12300" width="15.44140625" style="2" customWidth="1"/>
    <col min="12301" max="12301" width="28.44140625" style="2" customWidth="1"/>
    <col min="12302" max="12302" width="3.5546875" style="2" customWidth="1"/>
    <col min="12303" max="12303" width="17.44140625" style="2" bestFit="1" customWidth="1"/>
    <col min="12304" max="12304" width="26.33203125" style="2" customWidth="1"/>
    <col min="12305" max="12305" width="27.44140625" style="2" customWidth="1"/>
    <col min="12306" max="12306" width="20.5546875" style="2" customWidth="1"/>
    <col min="12307" max="12307" width="27.44140625" style="2" customWidth="1"/>
    <col min="12308" max="12308" width="59.5546875" style="2" customWidth="1"/>
    <col min="12309" max="12537" width="10.6640625" style="2"/>
    <col min="12538" max="12538" width="19.33203125" style="2" customWidth="1"/>
    <col min="12539" max="12539" width="45.88671875" style="2" customWidth="1"/>
    <col min="12540" max="12543" width="5.6640625" style="2" customWidth="1"/>
    <col min="12544" max="12547" width="4.6640625" style="2" customWidth="1"/>
    <col min="12548" max="12548" width="3.44140625" style="2" customWidth="1"/>
    <col min="12549" max="12549" width="6.88671875" style="2" customWidth="1"/>
    <col min="12550" max="12551" width="14.88671875" style="2" customWidth="1"/>
    <col min="12552" max="12552" width="3.44140625" style="2" customWidth="1"/>
    <col min="12553" max="12553" width="18.33203125" style="2" customWidth="1"/>
    <col min="12554" max="12554" width="30.109375" style="2" customWidth="1"/>
    <col min="12555" max="12555" width="3.5546875" style="2" customWidth="1"/>
    <col min="12556" max="12556" width="15.44140625" style="2" customWidth="1"/>
    <col min="12557" max="12557" width="28.44140625" style="2" customWidth="1"/>
    <col min="12558" max="12558" width="3.5546875" style="2" customWidth="1"/>
    <col min="12559" max="12559" width="17.44140625" style="2" bestFit="1" customWidth="1"/>
    <col min="12560" max="12560" width="26.33203125" style="2" customWidth="1"/>
    <col min="12561" max="12561" width="27.44140625" style="2" customWidth="1"/>
    <col min="12562" max="12562" width="20.5546875" style="2" customWidth="1"/>
    <col min="12563" max="12563" width="27.44140625" style="2" customWidth="1"/>
    <col min="12564" max="12564" width="59.5546875" style="2" customWidth="1"/>
    <col min="12565" max="12793" width="10.6640625" style="2"/>
    <col min="12794" max="12794" width="19.33203125" style="2" customWidth="1"/>
    <col min="12795" max="12795" width="45.88671875" style="2" customWidth="1"/>
    <col min="12796" max="12799" width="5.6640625" style="2" customWidth="1"/>
    <col min="12800" max="12803" width="4.6640625" style="2" customWidth="1"/>
    <col min="12804" max="12804" width="3.44140625" style="2" customWidth="1"/>
    <col min="12805" max="12805" width="6.88671875" style="2" customWidth="1"/>
    <col min="12806" max="12807" width="14.88671875" style="2" customWidth="1"/>
    <col min="12808" max="12808" width="3.44140625" style="2" customWidth="1"/>
    <col min="12809" max="12809" width="18.33203125" style="2" customWidth="1"/>
    <col min="12810" max="12810" width="30.109375" style="2" customWidth="1"/>
    <col min="12811" max="12811" width="3.5546875" style="2" customWidth="1"/>
    <col min="12812" max="12812" width="15.44140625" style="2" customWidth="1"/>
    <col min="12813" max="12813" width="28.44140625" style="2" customWidth="1"/>
    <col min="12814" max="12814" width="3.5546875" style="2" customWidth="1"/>
    <col min="12815" max="12815" width="17.44140625" style="2" bestFit="1" customWidth="1"/>
    <col min="12816" max="12816" width="26.33203125" style="2" customWidth="1"/>
    <col min="12817" max="12817" width="27.44140625" style="2" customWidth="1"/>
    <col min="12818" max="12818" width="20.5546875" style="2" customWidth="1"/>
    <col min="12819" max="12819" width="27.44140625" style="2" customWidth="1"/>
    <col min="12820" max="12820" width="59.5546875" style="2" customWidth="1"/>
    <col min="12821" max="13049" width="10.6640625" style="2"/>
    <col min="13050" max="13050" width="19.33203125" style="2" customWidth="1"/>
    <col min="13051" max="13051" width="45.88671875" style="2" customWidth="1"/>
    <col min="13052" max="13055" width="5.6640625" style="2" customWidth="1"/>
    <col min="13056" max="13059" width="4.6640625" style="2" customWidth="1"/>
    <col min="13060" max="13060" width="3.44140625" style="2" customWidth="1"/>
    <col min="13061" max="13061" width="6.88671875" style="2" customWidth="1"/>
    <col min="13062" max="13063" width="14.88671875" style="2" customWidth="1"/>
    <col min="13064" max="13064" width="3.44140625" style="2" customWidth="1"/>
    <col min="13065" max="13065" width="18.33203125" style="2" customWidth="1"/>
    <col min="13066" max="13066" width="30.109375" style="2" customWidth="1"/>
    <col min="13067" max="13067" width="3.5546875" style="2" customWidth="1"/>
    <col min="13068" max="13068" width="15.44140625" style="2" customWidth="1"/>
    <col min="13069" max="13069" width="28.44140625" style="2" customWidth="1"/>
    <col min="13070" max="13070" width="3.5546875" style="2" customWidth="1"/>
    <col min="13071" max="13071" width="17.44140625" style="2" bestFit="1" customWidth="1"/>
    <col min="13072" max="13072" width="26.33203125" style="2" customWidth="1"/>
    <col min="13073" max="13073" width="27.44140625" style="2" customWidth="1"/>
    <col min="13074" max="13074" width="20.5546875" style="2" customWidth="1"/>
    <col min="13075" max="13075" width="27.44140625" style="2" customWidth="1"/>
    <col min="13076" max="13076" width="59.5546875" style="2" customWidth="1"/>
    <col min="13077" max="13305" width="10.6640625" style="2"/>
    <col min="13306" max="13306" width="19.33203125" style="2" customWidth="1"/>
    <col min="13307" max="13307" width="45.88671875" style="2" customWidth="1"/>
    <col min="13308" max="13311" width="5.6640625" style="2" customWidth="1"/>
    <col min="13312" max="13315" width="4.6640625" style="2" customWidth="1"/>
    <col min="13316" max="13316" width="3.44140625" style="2" customWidth="1"/>
    <col min="13317" max="13317" width="6.88671875" style="2" customWidth="1"/>
    <col min="13318" max="13319" width="14.88671875" style="2" customWidth="1"/>
    <col min="13320" max="13320" width="3.44140625" style="2" customWidth="1"/>
    <col min="13321" max="13321" width="18.33203125" style="2" customWidth="1"/>
    <col min="13322" max="13322" width="30.109375" style="2" customWidth="1"/>
    <col min="13323" max="13323" width="3.5546875" style="2" customWidth="1"/>
    <col min="13324" max="13324" width="15.44140625" style="2" customWidth="1"/>
    <col min="13325" max="13325" width="28.44140625" style="2" customWidth="1"/>
    <col min="13326" max="13326" width="3.5546875" style="2" customWidth="1"/>
    <col min="13327" max="13327" width="17.44140625" style="2" bestFit="1" customWidth="1"/>
    <col min="13328" max="13328" width="26.33203125" style="2" customWidth="1"/>
    <col min="13329" max="13329" width="27.44140625" style="2" customWidth="1"/>
    <col min="13330" max="13330" width="20.5546875" style="2" customWidth="1"/>
    <col min="13331" max="13331" width="27.44140625" style="2" customWidth="1"/>
    <col min="13332" max="13332" width="59.5546875" style="2" customWidth="1"/>
    <col min="13333" max="13561" width="10.6640625" style="2"/>
    <col min="13562" max="13562" width="19.33203125" style="2" customWidth="1"/>
    <col min="13563" max="13563" width="45.88671875" style="2" customWidth="1"/>
    <col min="13564" max="13567" width="5.6640625" style="2" customWidth="1"/>
    <col min="13568" max="13571" width="4.6640625" style="2" customWidth="1"/>
    <col min="13572" max="13572" width="3.44140625" style="2" customWidth="1"/>
    <col min="13573" max="13573" width="6.88671875" style="2" customWidth="1"/>
    <col min="13574" max="13575" width="14.88671875" style="2" customWidth="1"/>
    <col min="13576" max="13576" width="3.44140625" style="2" customWidth="1"/>
    <col min="13577" max="13577" width="18.33203125" style="2" customWidth="1"/>
    <col min="13578" max="13578" width="30.109375" style="2" customWidth="1"/>
    <col min="13579" max="13579" width="3.5546875" style="2" customWidth="1"/>
    <col min="13580" max="13580" width="15.44140625" style="2" customWidth="1"/>
    <col min="13581" max="13581" width="28.44140625" style="2" customWidth="1"/>
    <col min="13582" max="13582" width="3.5546875" style="2" customWidth="1"/>
    <col min="13583" max="13583" width="17.44140625" style="2" bestFit="1" customWidth="1"/>
    <col min="13584" max="13584" width="26.33203125" style="2" customWidth="1"/>
    <col min="13585" max="13585" width="27.44140625" style="2" customWidth="1"/>
    <col min="13586" max="13586" width="20.5546875" style="2" customWidth="1"/>
    <col min="13587" max="13587" width="27.44140625" style="2" customWidth="1"/>
    <col min="13588" max="13588" width="59.5546875" style="2" customWidth="1"/>
    <col min="13589" max="13817" width="10.6640625" style="2"/>
    <col min="13818" max="13818" width="19.33203125" style="2" customWidth="1"/>
    <col min="13819" max="13819" width="45.88671875" style="2" customWidth="1"/>
    <col min="13820" max="13823" width="5.6640625" style="2" customWidth="1"/>
    <col min="13824" max="13827" width="4.6640625" style="2" customWidth="1"/>
    <col min="13828" max="13828" width="3.44140625" style="2" customWidth="1"/>
    <col min="13829" max="13829" width="6.88671875" style="2" customWidth="1"/>
    <col min="13830" max="13831" width="14.88671875" style="2" customWidth="1"/>
    <col min="13832" max="13832" width="3.44140625" style="2" customWidth="1"/>
    <col min="13833" max="13833" width="18.33203125" style="2" customWidth="1"/>
    <col min="13834" max="13834" width="30.109375" style="2" customWidth="1"/>
    <col min="13835" max="13835" width="3.5546875" style="2" customWidth="1"/>
    <col min="13836" max="13836" width="15.44140625" style="2" customWidth="1"/>
    <col min="13837" max="13837" width="28.44140625" style="2" customWidth="1"/>
    <col min="13838" max="13838" width="3.5546875" style="2" customWidth="1"/>
    <col min="13839" max="13839" width="17.44140625" style="2" bestFit="1" customWidth="1"/>
    <col min="13840" max="13840" width="26.33203125" style="2" customWidth="1"/>
    <col min="13841" max="13841" width="27.44140625" style="2" customWidth="1"/>
    <col min="13842" max="13842" width="20.5546875" style="2" customWidth="1"/>
    <col min="13843" max="13843" width="27.44140625" style="2" customWidth="1"/>
    <col min="13844" max="13844" width="59.5546875" style="2" customWidth="1"/>
    <col min="13845" max="14073" width="10.6640625" style="2"/>
    <col min="14074" max="14074" width="19.33203125" style="2" customWidth="1"/>
    <col min="14075" max="14075" width="45.88671875" style="2" customWidth="1"/>
    <col min="14076" max="14079" width="5.6640625" style="2" customWidth="1"/>
    <col min="14080" max="14083" width="4.6640625" style="2" customWidth="1"/>
    <col min="14084" max="14084" width="3.44140625" style="2" customWidth="1"/>
    <col min="14085" max="14085" width="6.88671875" style="2" customWidth="1"/>
    <col min="14086" max="14087" width="14.88671875" style="2" customWidth="1"/>
    <col min="14088" max="14088" width="3.44140625" style="2" customWidth="1"/>
    <col min="14089" max="14089" width="18.33203125" style="2" customWidth="1"/>
    <col min="14090" max="14090" width="30.109375" style="2" customWidth="1"/>
    <col min="14091" max="14091" width="3.5546875" style="2" customWidth="1"/>
    <col min="14092" max="14092" width="15.44140625" style="2" customWidth="1"/>
    <col min="14093" max="14093" width="28.44140625" style="2" customWidth="1"/>
    <col min="14094" max="14094" width="3.5546875" style="2" customWidth="1"/>
    <col min="14095" max="14095" width="17.44140625" style="2" bestFit="1" customWidth="1"/>
    <col min="14096" max="14096" width="26.33203125" style="2" customWidth="1"/>
    <col min="14097" max="14097" width="27.44140625" style="2" customWidth="1"/>
    <col min="14098" max="14098" width="20.5546875" style="2" customWidth="1"/>
    <col min="14099" max="14099" width="27.44140625" style="2" customWidth="1"/>
    <col min="14100" max="14100" width="59.5546875" style="2" customWidth="1"/>
    <col min="14101" max="14329" width="10.6640625" style="2"/>
    <col min="14330" max="14330" width="19.33203125" style="2" customWidth="1"/>
    <col min="14331" max="14331" width="45.88671875" style="2" customWidth="1"/>
    <col min="14332" max="14335" width="5.6640625" style="2" customWidth="1"/>
    <col min="14336" max="14339" width="4.6640625" style="2" customWidth="1"/>
    <col min="14340" max="14340" width="3.44140625" style="2" customWidth="1"/>
    <col min="14341" max="14341" width="6.88671875" style="2" customWidth="1"/>
    <col min="14342" max="14343" width="14.88671875" style="2" customWidth="1"/>
    <col min="14344" max="14344" width="3.44140625" style="2" customWidth="1"/>
    <col min="14345" max="14345" width="18.33203125" style="2" customWidth="1"/>
    <col min="14346" max="14346" width="30.109375" style="2" customWidth="1"/>
    <col min="14347" max="14347" width="3.5546875" style="2" customWidth="1"/>
    <col min="14348" max="14348" width="15.44140625" style="2" customWidth="1"/>
    <col min="14349" max="14349" width="28.44140625" style="2" customWidth="1"/>
    <col min="14350" max="14350" width="3.5546875" style="2" customWidth="1"/>
    <col min="14351" max="14351" width="17.44140625" style="2" bestFit="1" customWidth="1"/>
    <col min="14352" max="14352" width="26.33203125" style="2" customWidth="1"/>
    <col min="14353" max="14353" width="27.44140625" style="2" customWidth="1"/>
    <col min="14354" max="14354" width="20.5546875" style="2" customWidth="1"/>
    <col min="14355" max="14355" width="27.44140625" style="2" customWidth="1"/>
    <col min="14356" max="14356" width="59.5546875" style="2" customWidth="1"/>
    <col min="14357" max="14585" width="10.6640625" style="2"/>
    <col min="14586" max="14586" width="19.33203125" style="2" customWidth="1"/>
    <col min="14587" max="14587" width="45.88671875" style="2" customWidth="1"/>
    <col min="14588" max="14591" width="5.6640625" style="2" customWidth="1"/>
    <col min="14592" max="14595" width="4.6640625" style="2" customWidth="1"/>
    <col min="14596" max="14596" width="3.44140625" style="2" customWidth="1"/>
    <col min="14597" max="14597" width="6.88671875" style="2" customWidth="1"/>
    <col min="14598" max="14599" width="14.88671875" style="2" customWidth="1"/>
    <col min="14600" max="14600" width="3.44140625" style="2" customWidth="1"/>
    <col min="14601" max="14601" width="18.33203125" style="2" customWidth="1"/>
    <col min="14602" max="14602" width="30.109375" style="2" customWidth="1"/>
    <col min="14603" max="14603" width="3.5546875" style="2" customWidth="1"/>
    <col min="14604" max="14604" width="15.44140625" style="2" customWidth="1"/>
    <col min="14605" max="14605" width="28.44140625" style="2" customWidth="1"/>
    <col min="14606" max="14606" width="3.5546875" style="2" customWidth="1"/>
    <col min="14607" max="14607" width="17.44140625" style="2" bestFit="1" customWidth="1"/>
    <col min="14608" max="14608" width="26.33203125" style="2" customWidth="1"/>
    <col min="14609" max="14609" width="27.44140625" style="2" customWidth="1"/>
    <col min="14610" max="14610" width="20.5546875" style="2" customWidth="1"/>
    <col min="14611" max="14611" width="27.44140625" style="2" customWidth="1"/>
    <col min="14612" max="14612" width="59.5546875" style="2" customWidth="1"/>
    <col min="14613" max="14841" width="10.6640625" style="2"/>
    <col min="14842" max="14842" width="19.33203125" style="2" customWidth="1"/>
    <col min="14843" max="14843" width="45.88671875" style="2" customWidth="1"/>
    <col min="14844" max="14847" width="5.6640625" style="2" customWidth="1"/>
    <col min="14848" max="14851" width="4.6640625" style="2" customWidth="1"/>
    <col min="14852" max="14852" width="3.44140625" style="2" customWidth="1"/>
    <col min="14853" max="14853" width="6.88671875" style="2" customWidth="1"/>
    <col min="14854" max="14855" width="14.88671875" style="2" customWidth="1"/>
    <col min="14856" max="14856" width="3.44140625" style="2" customWidth="1"/>
    <col min="14857" max="14857" width="18.33203125" style="2" customWidth="1"/>
    <col min="14858" max="14858" width="30.109375" style="2" customWidth="1"/>
    <col min="14859" max="14859" width="3.5546875" style="2" customWidth="1"/>
    <col min="14860" max="14860" width="15.44140625" style="2" customWidth="1"/>
    <col min="14861" max="14861" width="28.44140625" style="2" customWidth="1"/>
    <col min="14862" max="14862" width="3.5546875" style="2" customWidth="1"/>
    <col min="14863" max="14863" width="17.44140625" style="2" bestFit="1" customWidth="1"/>
    <col min="14864" max="14864" width="26.33203125" style="2" customWidth="1"/>
    <col min="14865" max="14865" width="27.44140625" style="2" customWidth="1"/>
    <col min="14866" max="14866" width="20.5546875" style="2" customWidth="1"/>
    <col min="14867" max="14867" width="27.44140625" style="2" customWidth="1"/>
    <col min="14868" max="14868" width="59.5546875" style="2" customWidth="1"/>
    <col min="14869" max="15097" width="10.6640625" style="2"/>
    <col min="15098" max="15098" width="19.33203125" style="2" customWidth="1"/>
    <col min="15099" max="15099" width="45.88671875" style="2" customWidth="1"/>
    <col min="15100" max="15103" width="5.6640625" style="2" customWidth="1"/>
    <col min="15104" max="15107" width="4.6640625" style="2" customWidth="1"/>
    <col min="15108" max="15108" width="3.44140625" style="2" customWidth="1"/>
    <col min="15109" max="15109" width="6.88671875" style="2" customWidth="1"/>
    <col min="15110" max="15111" width="14.88671875" style="2" customWidth="1"/>
    <col min="15112" max="15112" width="3.44140625" style="2" customWidth="1"/>
    <col min="15113" max="15113" width="18.33203125" style="2" customWidth="1"/>
    <col min="15114" max="15114" width="30.109375" style="2" customWidth="1"/>
    <col min="15115" max="15115" width="3.5546875" style="2" customWidth="1"/>
    <col min="15116" max="15116" width="15.44140625" style="2" customWidth="1"/>
    <col min="15117" max="15117" width="28.44140625" style="2" customWidth="1"/>
    <col min="15118" max="15118" width="3.5546875" style="2" customWidth="1"/>
    <col min="15119" max="15119" width="17.44140625" style="2" bestFit="1" customWidth="1"/>
    <col min="15120" max="15120" width="26.33203125" style="2" customWidth="1"/>
    <col min="15121" max="15121" width="27.44140625" style="2" customWidth="1"/>
    <col min="15122" max="15122" width="20.5546875" style="2" customWidth="1"/>
    <col min="15123" max="15123" width="27.44140625" style="2" customWidth="1"/>
    <col min="15124" max="15124" width="59.5546875" style="2" customWidth="1"/>
    <col min="15125" max="15353" width="10.6640625" style="2"/>
    <col min="15354" max="15354" width="19.33203125" style="2" customWidth="1"/>
    <col min="15355" max="15355" width="45.88671875" style="2" customWidth="1"/>
    <col min="15356" max="15359" width="5.6640625" style="2" customWidth="1"/>
    <col min="15360" max="15363" width="4.6640625" style="2" customWidth="1"/>
    <col min="15364" max="15364" width="3.44140625" style="2" customWidth="1"/>
    <col min="15365" max="15365" width="6.88671875" style="2" customWidth="1"/>
    <col min="15366" max="15367" width="14.88671875" style="2" customWidth="1"/>
    <col min="15368" max="15368" width="3.44140625" style="2" customWidth="1"/>
    <col min="15369" max="15369" width="18.33203125" style="2" customWidth="1"/>
    <col min="15370" max="15370" width="30.109375" style="2" customWidth="1"/>
    <col min="15371" max="15371" width="3.5546875" style="2" customWidth="1"/>
    <col min="15372" max="15372" width="15.44140625" style="2" customWidth="1"/>
    <col min="15373" max="15373" width="28.44140625" style="2" customWidth="1"/>
    <col min="15374" max="15374" width="3.5546875" style="2" customWidth="1"/>
    <col min="15375" max="15375" width="17.44140625" style="2" bestFit="1" customWidth="1"/>
    <col min="15376" max="15376" width="26.33203125" style="2" customWidth="1"/>
    <col min="15377" max="15377" width="27.44140625" style="2" customWidth="1"/>
    <col min="15378" max="15378" width="20.5546875" style="2" customWidth="1"/>
    <col min="15379" max="15379" width="27.44140625" style="2" customWidth="1"/>
    <col min="15380" max="15380" width="59.5546875" style="2" customWidth="1"/>
    <col min="15381" max="15609" width="10.6640625" style="2"/>
    <col min="15610" max="15610" width="19.33203125" style="2" customWidth="1"/>
    <col min="15611" max="15611" width="45.88671875" style="2" customWidth="1"/>
    <col min="15612" max="15615" width="5.6640625" style="2" customWidth="1"/>
    <col min="15616" max="15619" width="4.6640625" style="2" customWidth="1"/>
    <col min="15620" max="15620" width="3.44140625" style="2" customWidth="1"/>
    <col min="15621" max="15621" width="6.88671875" style="2" customWidth="1"/>
    <col min="15622" max="15623" width="14.88671875" style="2" customWidth="1"/>
    <col min="15624" max="15624" width="3.44140625" style="2" customWidth="1"/>
    <col min="15625" max="15625" width="18.33203125" style="2" customWidth="1"/>
    <col min="15626" max="15626" width="30.109375" style="2" customWidth="1"/>
    <col min="15627" max="15627" width="3.5546875" style="2" customWidth="1"/>
    <col min="15628" max="15628" width="15.44140625" style="2" customWidth="1"/>
    <col min="15629" max="15629" width="28.44140625" style="2" customWidth="1"/>
    <col min="15630" max="15630" width="3.5546875" style="2" customWidth="1"/>
    <col min="15631" max="15631" width="17.44140625" style="2" bestFit="1" customWidth="1"/>
    <col min="15632" max="15632" width="26.33203125" style="2" customWidth="1"/>
    <col min="15633" max="15633" width="27.44140625" style="2" customWidth="1"/>
    <col min="15634" max="15634" width="20.5546875" style="2" customWidth="1"/>
    <col min="15635" max="15635" width="27.44140625" style="2" customWidth="1"/>
    <col min="15636" max="15636" width="59.5546875" style="2" customWidth="1"/>
    <col min="15637" max="15865" width="10.6640625" style="2"/>
    <col min="15866" max="15866" width="19.33203125" style="2" customWidth="1"/>
    <col min="15867" max="15867" width="45.88671875" style="2" customWidth="1"/>
    <col min="15868" max="15871" width="5.6640625" style="2" customWidth="1"/>
    <col min="15872" max="15875" width="4.6640625" style="2" customWidth="1"/>
    <col min="15876" max="15876" width="3.44140625" style="2" customWidth="1"/>
    <col min="15877" max="15877" width="6.88671875" style="2" customWidth="1"/>
    <col min="15878" max="15879" width="14.88671875" style="2" customWidth="1"/>
    <col min="15880" max="15880" width="3.44140625" style="2" customWidth="1"/>
    <col min="15881" max="15881" width="18.33203125" style="2" customWidth="1"/>
    <col min="15882" max="15882" width="30.109375" style="2" customWidth="1"/>
    <col min="15883" max="15883" width="3.5546875" style="2" customWidth="1"/>
    <col min="15884" max="15884" width="15.44140625" style="2" customWidth="1"/>
    <col min="15885" max="15885" width="28.44140625" style="2" customWidth="1"/>
    <col min="15886" max="15886" width="3.5546875" style="2" customWidth="1"/>
    <col min="15887" max="15887" width="17.44140625" style="2" bestFit="1" customWidth="1"/>
    <col min="15888" max="15888" width="26.33203125" style="2" customWidth="1"/>
    <col min="15889" max="15889" width="27.44140625" style="2" customWidth="1"/>
    <col min="15890" max="15890" width="20.5546875" style="2" customWidth="1"/>
    <col min="15891" max="15891" width="27.44140625" style="2" customWidth="1"/>
    <col min="15892" max="15892" width="59.5546875" style="2" customWidth="1"/>
    <col min="15893" max="16121" width="10.6640625" style="2"/>
    <col min="16122" max="16122" width="19.33203125" style="2" customWidth="1"/>
    <col min="16123" max="16123" width="45.88671875" style="2" customWidth="1"/>
    <col min="16124" max="16127" width="5.6640625" style="2" customWidth="1"/>
    <col min="16128" max="16131" width="4.6640625" style="2" customWidth="1"/>
    <col min="16132" max="16132" width="3.44140625" style="2" customWidth="1"/>
    <col min="16133" max="16133" width="6.88671875" style="2" customWidth="1"/>
    <col min="16134" max="16135" width="14.88671875" style="2" customWidth="1"/>
    <col min="16136" max="16136" width="3.44140625" style="2" customWidth="1"/>
    <col min="16137" max="16137" width="18.33203125" style="2" customWidth="1"/>
    <col min="16138" max="16138" width="30.109375" style="2" customWidth="1"/>
    <col min="16139" max="16139" width="3.5546875" style="2" customWidth="1"/>
    <col min="16140" max="16140" width="15.44140625" style="2" customWidth="1"/>
    <col min="16141" max="16141" width="28.44140625" style="2" customWidth="1"/>
    <col min="16142" max="16142" width="3.5546875" style="2" customWidth="1"/>
    <col min="16143" max="16143" width="17.44140625" style="2" bestFit="1" customWidth="1"/>
    <col min="16144" max="16144" width="26.33203125" style="2" customWidth="1"/>
    <col min="16145" max="16145" width="27.44140625" style="2" customWidth="1"/>
    <col min="16146" max="16146" width="20.5546875" style="2" customWidth="1"/>
    <col min="16147" max="16147" width="27.44140625" style="2" customWidth="1"/>
    <col min="16148" max="16148" width="59.5546875" style="2" customWidth="1"/>
    <col min="16149" max="16384" width="10.6640625" style="2"/>
  </cols>
  <sheetData>
    <row r="1" spans="1:20" ht="25.5" customHeight="1" x14ac:dyDescent="0.25">
      <c r="A1" s="1" t="s">
        <v>48</v>
      </c>
    </row>
    <row r="2" spans="1:20" ht="24.6" x14ac:dyDescent="0.25">
      <c r="A2" s="1" t="s">
        <v>105</v>
      </c>
      <c r="B2" s="1"/>
      <c r="C2" s="5"/>
      <c r="D2" s="5"/>
      <c r="E2" s="5"/>
      <c r="F2" s="5"/>
      <c r="G2" s="5"/>
      <c r="H2" s="5"/>
      <c r="I2" s="5"/>
      <c r="J2" s="5"/>
      <c r="K2" s="6"/>
      <c r="L2" s="6"/>
      <c r="M2" s="7"/>
      <c r="N2" s="7"/>
    </row>
    <row r="3" spans="1:20" ht="20.25" customHeight="1" x14ac:dyDescent="0.25">
      <c r="A3" s="8" t="s">
        <v>49</v>
      </c>
      <c r="B3" s="1"/>
      <c r="C3" s="5"/>
      <c r="D3" s="5"/>
      <c r="E3" s="5"/>
      <c r="F3" s="5"/>
      <c r="G3" s="5"/>
      <c r="H3" s="5"/>
      <c r="I3" s="5"/>
      <c r="J3" s="5"/>
      <c r="K3" s="6"/>
      <c r="L3" s="6"/>
      <c r="M3" s="7"/>
      <c r="N3" s="7"/>
    </row>
    <row r="4" spans="1:20" ht="21" customHeight="1" thickBot="1" x14ac:dyDescent="0.3">
      <c r="A4" s="8" t="s">
        <v>50</v>
      </c>
      <c r="B4" s="8"/>
      <c r="C4" s="8"/>
      <c r="D4" s="8"/>
      <c r="E4" s="8"/>
      <c r="F4" s="5"/>
      <c r="G4" s="5"/>
      <c r="H4" s="5"/>
      <c r="I4" s="5"/>
      <c r="J4" s="5"/>
      <c r="K4" s="6"/>
      <c r="L4" s="6"/>
      <c r="M4" s="7"/>
      <c r="N4" s="7"/>
    </row>
    <row r="5" spans="1:20" ht="18" customHeight="1" x14ac:dyDescent="0.3">
      <c r="A5" s="124" t="s">
        <v>4</v>
      </c>
      <c r="B5" s="124" t="s">
        <v>5</v>
      </c>
      <c r="C5" s="126" t="s">
        <v>12</v>
      </c>
      <c r="D5" s="127"/>
      <c r="E5" s="128"/>
      <c r="F5" s="129" t="s">
        <v>7</v>
      </c>
      <c r="G5" s="130"/>
      <c r="H5" s="130"/>
      <c r="I5" s="130"/>
      <c r="J5" s="131" t="s">
        <v>13</v>
      </c>
      <c r="K5" s="133" t="s">
        <v>14</v>
      </c>
      <c r="L5" s="121" t="s">
        <v>15</v>
      </c>
      <c r="M5" s="122"/>
      <c r="N5" s="123"/>
      <c r="O5" s="121" t="s">
        <v>16</v>
      </c>
      <c r="P5" s="122"/>
      <c r="Q5" s="123"/>
      <c r="R5" s="124" t="s">
        <v>17</v>
      </c>
      <c r="S5" s="135" t="s">
        <v>3</v>
      </c>
      <c r="T5" s="124" t="s">
        <v>6</v>
      </c>
    </row>
    <row r="6" spans="1:20" ht="43.5" customHeight="1" x14ac:dyDescent="0.25">
      <c r="A6" s="125"/>
      <c r="B6" s="125"/>
      <c r="C6" s="9">
        <v>1</v>
      </c>
      <c r="D6" s="10">
        <v>2</v>
      </c>
      <c r="E6" s="109">
        <v>3</v>
      </c>
      <c r="F6" s="9" t="s">
        <v>8</v>
      </c>
      <c r="G6" s="10" t="s">
        <v>9</v>
      </c>
      <c r="H6" s="10" t="s">
        <v>18</v>
      </c>
      <c r="I6" s="10" t="s">
        <v>0</v>
      </c>
      <c r="J6" s="132"/>
      <c r="K6" s="134"/>
      <c r="L6" s="106" t="s">
        <v>19</v>
      </c>
      <c r="M6" s="108" t="s">
        <v>4</v>
      </c>
      <c r="N6" s="107" t="s">
        <v>5</v>
      </c>
      <c r="O6" s="106" t="s">
        <v>19</v>
      </c>
      <c r="P6" s="108" t="s">
        <v>4</v>
      </c>
      <c r="Q6" s="107" t="s">
        <v>5</v>
      </c>
      <c r="R6" s="125"/>
      <c r="S6" s="136"/>
      <c r="T6" s="125"/>
    </row>
    <row r="7" spans="1:20" ht="12.75" customHeight="1" x14ac:dyDescent="0.25">
      <c r="A7" s="39" t="s">
        <v>45</v>
      </c>
      <c r="B7" s="40"/>
      <c r="C7" s="72"/>
      <c r="D7" s="72"/>
      <c r="E7" s="72"/>
      <c r="F7" s="72"/>
      <c r="G7" s="72"/>
      <c r="H7" s="72"/>
      <c r="I7" s="72"/>
      <c r="J7" s="73"/>
      <c r="K7" s="73"/>
      <c r="L7" s="74"/>
      <c r="M7" s="74"/>
      <c r="N7" s="74"/>
      <c r="O7" s="74"/>
      <c r="P7" s="74"/>
      <c r="Q7" s="74"/>
      <c r="R7" s="74"/>
      <c r="S7" s="74"/>
      <c r="T7" s="75"/>
    </row>
    <row r="8" spans="1:20" s="30" customFormat="1" ht="12.75" customHeight="1" x14ac:dyDescent="0.3">
      <c r="A8" s="89" t="s">
        <v>51</v>
      </c>
      <c r="B8" s="90" t="s">
        <v>52</v>
      </c>
      <c r="C8" s="11" t="s">
        <v>20</v>
      </c>
      <c r="D8" s="12"/>
      <c r="E8" s="13"/>
      <c r="F8" s="62">
        <v>14</v>
      </c>
      <c r="G8" s="15">
        <v>14</v>
      </c>
      <c r="H8" s="15"/>
      <c r="I8" s="56"/>
      <c r="J8" s="16">
        <v>8</v>
      </c>
      <c r="K8" s="93" t="s">
        <v>22</v>
      </c>
      <c r="L8" s="11"/>
      <c r="M8" s="24"/>
      <c r="N8" s="25"/>
      <c r="O8" s="57"/>
      <c r="P8" s="58"/>
      <c r="Q8" s="86"/>
      <c r="R8" s="17" t="s">
        <v>73</v>
      </c>
      <c r="S8" s="17" t="s">
        <v>78</v>
      </c>
      <c r="T8" s="18" t="s">
        <v>79</v>
      </c>
    </row>
    <row r="9" spans="1:20" s="30" customFormat="1" ht="12.75" customHeight="1" x14ac:dyDescent="0.3">
      <c r="A9" s="89" t="s">
        <v>53</v>
      </c>
      <c r="B9" s="90" t="s">
        <v>54</v>
      </c>
      <c r="C9" s="11" t="s">
        <v>20</v>
      </c>
      <c r="D9" s="12"/>
      <c r="E9" s="13"/>
      <c r="F9" s="62"/>
      <c r="G9" s="15"/>
      <c r="H9" s="15">
        <v>12</v>
      </c>
      <c r="I9" s="56"/>
      <c r="J9" s="16">
        <v>4</v>
      </c>
      <c r="K9" s="93" t="s">
        <v>22</v>
      </c>
      <c r="L9" s="11"/>
      <c r="M9" s="24"/>
      <c r="N9" s="25"/>
      <c r="O9" s="57"/>
      <c r="P9" s="58"/>
      <c r="Q9" s="86"/>
      <c r="R9" s="83" t="s">
        <v>76</v>
      </c>
      <c r="S9" s="17" t="s">
        <v>80</v>
      </c>
      <c r="T9" s="18" t="s">
        <v>81</v>
      </c>
    </row>
    <row r="10" spans="1:20" s="30" customFormat="1" ht="12.75" customHeight="1" x14ac:dyDescent="0.3">
      <c r="A10" s="89" t="s">
        <v>55</v>
      </c>
      <c r="B10" s="90" t="s">
        <v>56</v>
      </c>
      <c r="C10" s="91"/>
      <c r="D10" s="92" t="s">
        <v>20</v>
      </c>
      <c r="E10" s="95"/>
      <c r="F10" s="62">
        <v>14</v>
      </c>
      <c r="G10" s="15"/>
      <c r="H10" s="15"/>
      <c r="I10" s="56"/>
      <c r="J10" s="16">
        <v>5</v>
      </c>
      <c r="K10" s="93" t="s">
        <v>22</v>
      </c>
      <c r="L10" s="11"/>
      <c r="M10" s="24"/>
      <c r="N10" s="25"/>
      <c r="O10" s="57"/>
      <c r="P10" s="58"/>
      <c r="Q10" s="86"/>
      <c r="R10" s="97" t="s">
        <v>74</v>
      </c>
      <c r="S10" s="97" t="s">
        <v>82</v>
      </c>
      <c r="T10" s="83" t="s">
        <v>83</v>
      </c>
    </row>
    <row r="11" spans="1:20" s="30" customFormat="1" ht="12.75" customHeight="1" x14ac:dyDescent="0.3">
      <c r="A11" s="89" t="s">
        <v>57</v>
      </c>
      <c r="B11" s="90" t="s">
        <v>58</v>
      </c>
      <c r="C11" s="62" t="s">
        <v>20</v>
      </c>
      <c r="D11" s="15"/>
      <c r="E11" s="13"/>
      <c r="F11" s="62">
        <v>20</v>
      </c>
      <c r="G11" s="15">
        <v>30</v>
      </c>
      <c r="H11" s="15"/>
      <c r="I11" s="34"/>
      <c r="J11" s="16">
        <v>15</v>
      </c>
      <c r="K11" s="93" t="s">
        <v>21</v>
      </c>
      <c r="L11" s="11"/>
      <c r="M11" s="24"/>
      <c r="N11" s="25"/>
      <c r="O11" s="57"/>
      <c r="P11" s="58"/>
      <c r="Q11" s="86"/>
      <c r="R11" s="98" t="s">
        <v>75</v>
      </c>
      <c r="S11" s="19" t="s">
        <v>84</v>
      </c>
      <c r="T11" s="19" t="s">
        <v>85</v>
      </c>
    </row>
    <row r="12" spans="1:20" s="30" customFormat="1" ht="12.75" customHeight="1" x14ac:dyDescent="0.3">
      <c r="A12" s="89" t="s">
        <v>59</v>
      </c>
      <c r="B12" s="90" t="s">
        <v>60</v>
      </c>
      <c r="C12" s="62"/>
      <c r="D12" s="15" t="s">
        <v>20</v>
      </c>
      <c r="E12" s="13"/>
      <c r="F12" s="62">
        <v>20</v>
      </c>
      <c r="G12" s="15">
        <v>30</v>
      </c>
      <c r="H12" s="15"/>
      <c r="I12" s="34"/>
      <c r="J12" s="16">
        <v>15</v>
      </c>
      <c r="K12" s="93" t="s">
        <v>21</v>
      </c>
      <c r="L12" s="11"/>
      <c r="M12" s="24"/>
      <c r="N12" s="25"/>
      <c r="O12" s="57"/>
      <c r="P12" s="58"/>
      <c r="Q12" s="86"/>
      <c r="R12" s="98" t="s">
        <v>75</v>
      </c>
      <c r="S12" s="19" t="s">
        <v>84</v>
      </c>
      <c r="T12" s="19" t="s">
        <v>86</v>
      </c>
    </row>
    <row r="13" spans="1:20" s="30" customFormat="1" ht="12.75" customHeight="1" x14ac:dyDescent="0.3">
      <c r="A13" s="89" t="s">
        <v>61</v>
      </c>
      <c r="B13" s="90" t="s">
        <v>62</v>
      </c>
      <c r="C13" s="59"/>
      <c r="D13" s="12"/>
      <c r="E13" s="13" t="s">
        <v>20</v>
      </c>
      <c r="F13" s="62"/>
      <c r="G13" s="15"/>
      <c r="H13" s="15">
        <v>30</v>
      </c>
      <c r="I13" s="34"/>
      <c r="J13" s="16">
        <v>8</v>
      </c>
      <c r="K13" s="68" t="s">
        <v>22</v>
      </c>
      <c r="L13" s="14"/>
      <c r="M13" s="21"/>
      <c r="N13" s="60"/>
      <c r="O13" s="61"/>
      <c r="P13" s="58"/>
      <c r="Q13" s="86"/>
      <c r="R13" s="83" t="s">
        <v>76</v>
      </c>
      <c r="S13" s="99" t="s">
        <v>80</v>
      </c>
      <c r="T13" s="63" t="s">
        <v>87</v>
      </c>
    </row>
    <row r="14" spans="1:20" s="30" customFormat="1" ht="12.75" customHeight="1" x14ac:dyDescent="0.3">
      <c r="A14" s="89" t="s">
        <v>63</v>
      </c>
      <c r="B14" s="90" t="s">
        <v>64</v>
      </c>
      <c r="C14" s="59"/>
      <c r="D14" s="12" t="s">
        <v>20</v>
      </c>
      <c r="E14" s="13"/>
      <c r="F14" s="62"/>
      <c r="G14" s="15"/>
      <c r="H14" s="15">
        <v>30</v>
      </c>
      <c r="I14" s="34"/>
      <c r="J14" s="16">
        <v>8</v>
      </c>
      <c r="K14" s="68" t="s">
        <v>22</v>
      </c>
      <c r="L14" s="14"/>
      <c r="M14" s="21"/>
      <c r="N14" s="60"/>
      <c r="O14" s="64"/>
      <c r="P14" s="58"/>
      <c r="Q14" s="86"/>
      <c r="R14" s="83" t="s">
        <v>76</v>
      </c>
      <c r="S14" s="99" t="s">
        <v>80</v>
      </c>
      <c r="T14" s="63" t="s">
        <v>88</v>
      </c>
    </row>
    <row r="15" spans="1:20" s="30" customFormat="1" ht="12.75" customHeight="1" x14ac:dyDescent="0.3">
      <c r="A15" s="89" t="s">
        <v>65</v>
      </c>
      <c r="B15" s="90" t="s">
        <v>66</v>
      </c>
      <c r="C15" s="59"/>
      <c r="D15" s="12"/>
      <c r="E15" s="13" t="s">
        <v>20</v>
      </c>
      <c r="F15" s="62">
        <v>14</v>
      </c>
      <c r="G15" s="15"/>
      <c r="H15" s="15"/>
      <c r="I15" s="34"/>
      <c r="J15" s="16">
        <v>5</v>
      </c>
      <c r="K15" s="93" t="s">
        <v>21</v>
      </c>
      <c r="L15" s="14"/>
      <c r="M15" s="21"/>
      <c r="N15" s="22"/>
      <c r="O15" s="54"/>
      <c r="P15" s="58"/>
      <c r="Q15" s="86"/>
      <c r="R15" s="98" t="s">
        <v>75</v>
      </c>
      <c r="S15" s="19" t="s">
        <v>84</v>
      </c>
      <c r="T15" s="23" t="s">
        <v>89</v>
      </c>
    </row>
    <row r="16" spans="1:20" s="30" customFormat="1" ht="12.75" customHeight="1" x14ac:dyDescent="0.3">
      <c r="A16" s="23" t="s">
        <v>67</v>
      </c>
      <c r="B16" s="90" t="s">
        <v>68</v>
      </c>
      <c r="C16" s="62" t="s">
        <v>20</v>
      </c>
      <c r="D16" s="15"/>
      <c r="E16" s="34"/>
      <c r="F16" s="62">
        <v>10</v>
      </c>
      <c r="G16" s="15"/>
      <c r="H16" s="15"/>
      <c r="I16" s="34"/>
      <c r="J16" s="16">
        <v>3</v>
      </c>
      <c r="K16" s="68" t="s">
        <v>21</v>
      </c>
      <c r="L16" s="14"/>
      <c r="M16" s="21"/>
      <c r="N16" s="60"/>
      <c r="O16" s="64"/>
      <c r="P16" s="58"/>
      <c r="Q16" s="86"/>
      <c r="R16" s="17" t="s">
        <v>102</v>
      </c>
      <c r="S16" s="17" t="s">
        <v>80</v>
      </c>
      <c r="T16" s="101" t="s">
        <v>90</v>
      </c>
    </row>
    <row r="17" spans="1:20" s="30" customFormat="1" ht="12.75" customHeight="1" x14ac:dyDescent="0.3">
      <c r="A17" s="23" t="s">
        <v>69</v>
      </c>
      <c r="B17" s="90" t="s">
        <v>70</v>
      </c>
      <c r="C17" s="62"/>
      <c r="D17" s="15"/>
      <c r="E17" s="34" t="s">
        <v>20</v>
      </c>
      <c r="F17" s="62">
        <v>14</v>
      </c>
      <c r="G17" s="15"/>
      <c r="H17" s="15"/>
      <c r="I17" s="34"/>
      <c r="J17" s="16">
        <v>5</v>
      </c>
      <c r="K17" s="93" t="s">
        <v>21</v>
      </c>
      <c r="L17" s="14"/>
      <c r="M17" s="21"/>
      <c r="N17" s="22"/>
      <c r="O17" s="54"/>
      <c r="P17" s="58"/>
      <c r="Q17" s="86"/>
      <c r="R17" s="99" t="s">
        <v>77</v>
      </c>
      <c r="S17" s="99" t="s">
        <v>78</v>
      </c>
      <c r="T17" s="18" t="s">
        <v>91</v>
      </c>
    </row>
    <row r="18" spans="1:20" s="30" customFormat="1" ht="12.75" customHeight="1" x14ac:dyDescent="0.3">
      <c r="A18" s="89" t="s">
        <v>71</v>
      </c>
      <c r="B18" s="90" t="s">
        <v>72</v>
      </c>
      <c r="C18" s="94"/>
      <c r="D18" s="27"/>
      <c r="E18" s="96" t="s">
        <v>20</v>
      </c>
      <c r="F18" s="62"/>
      <c r="G18" s="15">
        <v>10</v>
      </c>
      <c r="H18" s="15"/>
      <c r="I18" s="34"/>
      <c r="J18" s="16">
        <v>4</v>
      </c>
      <c r="K18" s="68" t="s">
        <v>22</v>
      </c>
      <c r="L18" s="14"/>
      <c r="M18" s="21"/>
      <c r="N18" s="22"/>
      <c r="O18" s="54"/>
      <c r="P18" s="58"/>
      <c r="Q18" s="86"/>
      <c r="R18" s="100" t="s">
        <v>103</v>
      </c>
      <c r="S18" s="100" t="s">
        <v>80</v>
      </c>
      <c r="T18" s="18" t="s">
        <v>92</v>
      </c>
    </row>
    <row r="19" spans="1:20" s="30" customFormat="1" x14ac:dyDescent="0.3">
      <c r="A19" s="137" t="s">
        <v>23</v>
      </c>
      <c r="B19" s="138"/>
      <c r="C19" s="28">
        <f>SUMIF(C8:C18,"=x",$F8:$F18)+SUMIF(C8:C18,"=x",$G8:$G18)+SUMIF(C8:C18,"=x",$H8:$H18)+SUMIF(C8:C18,"=x",$I8:$I18)</f>
        <v>100</v>
      </c>
      <c r="D19" s="29">
        <f>SUMIF(D8:D18,"=x",$F8:$F18)+SUMIF(D8:D18,"=x",$G8:$G18)+SUMIF(D8:D18,"=x",$H8:$H18)+SUMIF(D8:D18,"=x",$I8:$I18)</f>
        <v>94</v>
      </c>
      <c r="E19" s="29">
        <f>SUMIF(E8:E18,"=x",$F8:$F18)+SUMIF(E8:E18,"=x",$G8:$G18)+SUMIF(E8:E18,"=x",$H8:$H18)+SUMIF(E8:E18,"=x",$I8:$I18)</f>
        <v>68</v>
      </c>
      <c r="F19" s="139">
        <f>SUM(C19:E19)</f>
        <v>262</v>
      </c>
      <c r="G19" s="140"/>
      <c r="H19" s="140"/>
      <c r="I19" s="140"/>
      <c r="J19" s="140"/>
      <c r="K19" s="141"/>
      <c r="L19" s="48"/>
      <c r="M19" s="49"/>
      <c r="N19" s="49"/>
      <c r="O19" s="49"/>
      <c r="P19" s="49"/>
      <c r="Q19" s="49"/>
      <c r="R19" s="49"/>
      <c r="S19" s="49"/>
      <c r="T19" s="50"/>
    </row>
    <row r="20" spans="1:20" s="30" customFormat="1" x14ac:dyDescent="0.3">
      <c r="A20" s="116" t="s">
        <v>24</v>
      </c>
      <c r="B20" s="117"/>
      <c r="C20" s="31">
        <f>SUMIF(C8:C18,"=x",$J8:$J18)</f>
        <v>30</v>
      </c>
      <c r="D20" s="47">
        <f>SUMIF(D8:D18,"=x",$J8:$J18)</f>
        <v>28</v>
      </c>
      <c r="E20" s="47">
        <f>SUMIF(E8:E18,"=x",$J8:$J18)</f>
        <v>22</v>
      </c>
      <c r="F20" s="118">
        <f>SUM(C20:E20)</f>
        <v>80</v>
      </c>
      <c r="G20" s="119"/>
      <c r="H20" s="119"/>
      <c r="I20" s="119"/>
      <c r="J20" s="119"/>
      <c r="K20" s="120"/>
      <c r="L20" s="51"/>
      <c r="M20" s="52"/>
      <c r="N20" s="52"/>
      <c r="O20" s="52"/>
      <c r="P20" s="52"/>
      <c r="Q20" s="52"/>
      <c r="R20" s="52"/>
      <c r="S20" s="52"/>
      <c r="T20" s="53"/>
    </row>
    <row r="21" spans="1:20" s="30" customFormat="1" x14ac:dyDescent="0.3">
      <c r="A21" s="145" t="s">
        <v>25</v>
      </c>
      <c r="B21" s="146"/>
      <c r="C21" s="80">
        <f>SUMPRODUCT(--(C8:C18="x"),--($K8:$K18="K(5)"))</f>
        <v>2</v>
      </c>
      <c r="D21" s="81">
        <f>SUMPRODUCT(--(D8:D18="x"),--($K8:$K18="K(5)"))</f>
        <v>1</v>
      </c>
      <c r="E21" s="81">
        <f>SUMPRODUCT(--(E8:E18="x"),--($K8:$K18="K(5)"))</f>
        <v>2</v>
      </c>
      <c r="F21" s="147">
        <f>SUM(C21:E21)</f>
        <v>5</v>
      </c>
      <c r="G21" s="148"/>
      <c r="H21" s="148"/>
      <c r="I21" s="148"/>
      <c r="J21" s="148"/>
      <c r="K21" s="149"/>
      <c r="L21" s="51"/>
      <c r="M21" s="52"/>
      <c r="N21" s="52"/>
      <c r="O21" s="52"/>
      <c r="P21" s="52"/>
      <c r="Q21" s="52"/>
      <c r="R21" s="52"/>
      <c r="S21" s="52"/>
      <c r="T21" s="53"/>
    </row>
    <row r="22" spans="1:20" s="30" customFormat="1" x14ac:dyDescent="0.3">
      <c r="A22" s="76" t="s">
        <v>26</v>
      </c>
      <c r="B22" s="77"/>
      <c r="C22" s="78"/>
      <c r="D22" s="78"/>
      <c r="E22" s="78"/>
      <c r="F22" s="78"/>
      <c r="G22" s="78"/>
      <c r="H22" s="78"/>
      <c r="I22" s="78"/>
      <c r="J22" s="78"/>
      <c r="K22" s="79"/>
      <c r="L22" s="36"/>
      <c r="M22" s="36"/>
      <c r="N22" s="36"/>
      <c r="O22" s="36"/>
      <c r="P22" s="36"/>
      <c r="Q22" s="36"/>
      <c r="R22" s="36"/>
      <c r="S22" s="36"/>
      <c r="T22" s="82"/>
    </row>
    <row r="23" spans="1:20" s="30" customFormat="1" x14ac:dyDescent="0.3">
      <c r="A23" s="63" t="s">
        <v>93</v>
      </c>
      <c r="B23" s="55" t="s">
        <v>10</v>
      </c>
      <c r="C23" s="26"/>
      <c r="D23" s="27"/>
      <c r="E23" s="27" t="s">
        <v>20</v>
      </c>
      <c r="F23" s="14"/>
      <c r="G23" s="15"/>
      <c r="H23" s="15"/>
      <c r="I23" s="34"/>
      <c r="J23" s="16">
        <v>0</v>
      </c>
      <c r="K23" s="68" t="s">
        <v>21</v>
      </c>
      <c r="L23" s="65"/>
      <c r="M23" s="66"/>
      <c r="N23" s="67"/>
      <c r="O23" s="103"/>
      <c r="P23" s="105"/>
      <c r="Q23" s="104"/>
      <c r="R23" s="83" t="s">
        <v>76</v>
      </c>
      <c r="S23" s="99" t="s">
        <v>80</v>
      </c>
      <c r="T23" s="83" t="s">
        <v>11</v>
      </c>
    </row>
    <row r="24" spans="1:20" s="30" customFormat="1" x14ac:dyDescent="0.3">
      <c r="A24" s="137" t="s">
        <v>23</v>
      </c>
      <c r="B24" s="138"/>
      <c r="C24" s="28">
        <f>SUMIF(C23:C23,"=x",$F23:$F23)+SUMIF(C23:C23,"=x",$G23:$G23)+SUMIF(C23:C23,"=x",$H23:$H23)+SUMIF(C23:C23,"=x",$I23:$I23)</f>
        <v>0</v>
      </c>
      <c r="D24" s="29">
        <f>SUMIF(D23:D23,"=x",$F23:$F23)+SUMIF(D23:D23,"=x",$G23:$G23)+SUMIF(D23:D23,"=x",$H23:$H23)+SUMIF(D23:D23,"=x",$I23:$I23)</f>
        <v>0</v>
      </c>
      <c r="E24" s="29">
        <f>SUMIF(E23:E23,"=x",$F23:$F23)+SUMIF(E23:E23,"=x",$G23:$G23)+SUMIF(E23:E23,"=x",$H23:$H23)+SUMIF(E23:E23,"=x",$I23:$I23)</f>
        <v>0</v>
      </c>
      <c r="F24" s="139">
        <f>SUM(C24:E24)</f>
        <v>0</v>
      </c>
      <c r="G24" s="140"/>
      <c r="H24" s="140"/>
      <c r="I24" s="140"/>
      <c r="J24" s="140"/>
      <c r="K24" s="141"/>
      <c r="L24" s="52"/>
      <c r="M24" s="52"/>
      <c r="N24" s="52"/>
      <c r="O24" s="52"/>
      <c r="P24" s="52"/>
      <c r="Q24" s="52"/>
      <c r="R24" s="52"/>
      <c r="S24" s="52"/>
      <c r="T24" s="53"/>
    </row>
    <row r="25" spans="1:20" s="30" customFormat="1" x14ac:dyDescent="0.3">
      <c r="A25" s="116" t="s">
        <v>24</v>
      </c>
      <c r="B25" s="117"/>
      <c r="C25" s="31">
        <f>SUMIF(C23:C23,"=x",$J23:$J23)</f>
        <v>0</v>
      </c>
      <c r="D25" s="47">
        <f>SUMIF(D23:D23,"=x",$J23:$J23)</f>
        <v>0</v>
      </c>
      <c r="E25" s="47">
        <f>SUMIF(E23:E23,"=x",$J23:$J23)</f>
        <v>0</v>
      </c>
      <c r="F25" s="118">
        <f>SUM(C25:E25)</f>
        <v>0</v>
      </c>
      <c r="G25" s="119"/>
      <c r="H25" s="119"/>
      <c r="I25" s="119"/>
      <c r="J25" s="119"/>
      <c r="K25" s="120"/>
      <c r="L25" s="52"/>
      <c r="M25" s="52"/>
      <c r="N25" s="52"/>
      <c r="O25" s="52"/>
      <c r="P25" s="52"/>
      <c r="Q25" s="52"/>
      <c r="R25" s="52"/>
      <c r="S25" s="52"/>
      <c r="T25" s="53"/>
    </row>
    <row r="26" spans="1:20" s="30" customFormat="1" x14ac:dyDescent="0.3">
      <c r="A26" s="145" t="s">
        <v>25</v>
      </c>
      <c r="B26" s="146"/>
      <c r="C26" s="80">
        <f>SUMPRODUCT(--(C23:C23="x"),--($K23:$K23="K(5)"))</f>
        <v>0</v>
      </c>
      <c r="D26" s="81">
        <f>SUMPRODUCT(--(D23:D23="x"),--($K23:$K23="K(5)"))</f>
        <v>0</v>
      </c>
      <c r="E26" s="81">
        <f>SUMPRODUCT(--(E23:E23="x"),--($K23:$K23="K(5)"))</f>
        <v>1</v>
      </c>
      <c r="F26" s="147">
        <f>SUM(C26:E26)</f>
        <v>1</v>
      </c>
      <c r="G26" s="148"/>
      <c r="H26" s="148"/>
      <c r="I26" s="148"/>
      <c r="J26" s="148"/>
      <c r="K26" s="149"/>
      <c r="L26" s="52"/>
      <c r="M26" s="52"/>
      <c r="N26" s="52"/>
      <c r="O26" s="52"/>
      <c r="P26" s="52"/>
      <c r="Q26" s="52"/>
      <c r="R26" s="52"/>
      <c r="S26" s="52"/>
      <c r="T26" s="53"/>
    </row>
    <row r="27" spans="1:20" s="30" customFormat="1" x14ac:dyDescent="0.3">
      <c r="A27" s="39" t="s">
        <v>46</v>
      </c>
      <c r="B27" s="40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82"/>
    </row>
    <row r="28" spans="1:20" s="30" customFormat="1" x14ac:dyDescent="0.3">
      <c r="A28" s="23" t="s">
        <v>94</v>
      </c>
      <c r="B28" s="90" t="s">
        <v>95</v>
      </c>
      <c r="C28" s="35"/>
      <c r="D28" s="12"/>
      <c r="E28" s="110" t="s">
        <v>20</v>
      </c>
      <c r="F28" s="14"/>
      <c r="G28" s="15">
        <v>16</v>
      </c>
      <c r="H28" s="15"/>
      <c r="I28" s="56"/>
      <c r="J28" s="16">
        <v>3</v>
      </c>
      <c r="K28" s="68" t="s">
        <v>22</v>
      </c>
      <c r="L28" s="20"/>
      <c r="M28" s="69"/>
      <c r="N28" s="70"/>
      <c r="O28" s="35"/>
      <c r="P28" s="24"/>
      <c r="Q28" s="18"/>
      <c r="R28" s="99" t="s">
        <v>98</v>
      </c>
      <c r="S28" s="99" t="s">
        <v>80</v>
      </c>
      <c r="T28" s="18" t="s">
        <v>99</v>
      </c>
    </row>
    <row r="29" spans="1:20" s="30" customFormat="1" x14ac:dyDescent="0.3">
      <c r="A29" s="23" t="s">
        <v>96</v>
      </c>
      <c r="B29" s="102" t="s">
        <v>97</v>
      </c>
      <c r="C29" s="11"/>
      <c r="D29" s="12" t="s">
        <v>20</v>
      </c>
      <c r="E29" s="59"/>
      <c r="F29" s="14"/>
      <c r="G29" s="15">
        <v>16</v>
      </c>
      <c r="H29" s="15"/>
      <c r="I29" s="56"/>
      <c r="J29" s="16">
        <v>3</v>
      </c>
      <c r="K29" s="68" t="s">
        <v>22</v>
      </c>
      <c r="L29" s="20"/>
      <c r="M29" s="69"/>
      <c r="N29" s="70"/>
      <c r="O29" s="35"/>
      <c r="P29" s="24"/>
      <c r="Q29" s="18"/>
      <c r="R29" s="99" t="s">
        <v>98</v>
      </c>
      <c r="S29" s="99" t="s">
        <v>80</v>
      </c>
      <c r="T29" s="18" t="s">
        <v>100</v>
      </c>
    </row>
    <row r="30" spans="1:20" s="30" customFormat="1" x14ac:dyDescent="0.3">
      <c r="A30" s="137" t="s">
        <v>23</v>
      </c>
      <c r="B30" s="138"/>
      <c r="C30" s="28">
        <f>SUMIF(C28:C29,"=x",$F28:$F29)+SUMIF(C28:C29,"=x",$G28:$G29)+SUMIF(C28:C29,"=x",$H28:$H29)+SUMIF(C28:C29,"=x",$I28:$I29)</f>
        <v>0</v>
      </c>
      <c r="D30" s="29">
        <f>SUMIF(D28:D29,"=x",$F28:$F29)+SUMIF(D28:D29,"=x",$G28:$G29)+SUMIF(D28:D29,"=x",$H28:$H29)+SUMIF(D28:D29,"=x",$I28:$I29)</f>
        <v>16</v>
      </c>
      <c r="E30" s="29">
        <f>SUMIF(E28:E29,"=x",$F28:$F29)+SUMIF(E28:E29,"=x",$G28:$G29)+SUMIF(E28:E29,"=x",$H28:$H29)+SUMIF(E28:E29,"=x",$I28:$I29)</f>
        <v>16</v>
      </c>
      <c r="F30" s="139">
        <f>SUM(C30:E30)</f>
        <v>32</v>
      </c>
      <c r="G30" s="140"/>
      <c r="H30" s="140"/>
      <c r="I30" s="140"/>
      <c r="J30" s="140"/>
      <c r="K30" s="141"/>
      <c r="L30" s="150"/>
      <c r="M30" s="151"/>
      <c r="N30" s="151"/>
      <c r="O30" s="151"/>
      <c r="P30" s="151"/>
      <c r="Q30" s="151"/>
      <c r="R30" s="151"/>
      <c r="S30" s="151"/>
      <c r="T30" s="152"/>
    </row>
    <row r="31" spans="1:20" s="30" customFormat="1" x14ac:dyDescent="0.3">
      <c r="A31" s="116" t="s">
        <v>24</v>
      </c>
      <c r="B31" s="117"/>
      <c r="C31" s="31">
        <f>SUMIF(C28:C29,"=x",$J28:$J29)</f>
        <v>0</v>
      </c>
      <c r="D31" s="47">
        <f>SUMIF(D28:D29,"=x",$J28:$J29)</f>
        <v>3</v>
      </c>
      <c r="E31" s="47">
        <f>SUMIF(E28:E29,"=x",$J28:$J29)</f>
        <v>3</v>
      </c>
      <c r="F31" s="118">
        <f>SUM(C31:E31)</f>
        <v>6</v>
      </c>
      <c r="G31" s="119"/>
      <c r="H31" s="119"/>
      <c r="I31" s="119"/>
      <c r="J31" s="119"/>
      <c r="K31" s="120"/>
      <c r="L31" s="142"/>
      <c r="M31" s="143"/>
      <c r="N31" s="143"/>
      <c r="O31" s="143"/>
      <c r="P31" s="143"/>
      <c r="Q31" s="143"/>
      <c r="R31" s="143"/>
      <c r="S31" s="143"/>
      <c r="T31" s="144"/>
    </row>
    <row r="32" spans="1:20" s="30" customFormat="1" x14ac:dyDescent="0.3">
      <c r="A32" s="153" t="s">
        <v>25</v>
      </c>
      <c r="B32" s="154"/>
      <c r="C32" s="32">
        <f>SUMPRODUCT(--(C28:C29="x"),--($K28:$K29="K(5)"))</f>
        <v>0</v>
      </c>
      <c r="D32" s="33">
        <f>SUMPRODUCT(--(D28:D29="x"),--($K28:$K29="K(5)"))</f>
        <v>0</v>
      </c>
      <c r="E32" s="33">
        <f>SUMPRODUCT(--(E28:E29="x"),--($K28:$K29="K(5)"))</f>
        <v>0</v>
      </c>
      <c r="F32" s="155">
        <f>SUM(C32:E32)</f>
        <v>0</v>
      </c>
      <c r="G32" s="156"/>
      <c r="H32" s="156"/>
      <c r="I32" s="156"/>
      <c r="J32" s="156"/>
      <c r="K32" s="157"/>
      <c r="L32" s="158"/>
      <c r="M32" s="159"/>
      <c r="N32" s="159"/>
      <c r="O32" s="159"/>
      <c r="P32" s="159"/>
      <c r="Q32" s="159"/>
      <c r="R32" s="159"/>
      <c r="S32" s="159"/>
      <c r="T32" s="160"/>
    </row>
    <row r="33" spans="1:20" s="30" customFormat="1" x14ac:dyDescent="0.3">
      <c r="A33" s="39" t="s">
        <v>27</v>
      </c>
      <c r="B33" s="40"/>
      <c r="C33" s="36"/>
      <c r="D33" s="36"/>
      <c r="E33" s="36"/>
      <c r="F33" s="36"/>
      <c r="G33" s="36"/>
      <c r="H33" s="36"/>
      <c r="I33" s="36"/>
      <c r="J33" s="36"/>
      <c r="K33" s="36"/>
      <c r="L33" s="37"/>
      <c r="M33" s="37"/>
      <c r="N33" s="37"/>
      <c r="O33" s="37"/>
      <c r="P33" s="37"/>
      <c r="Q33" s="37"/>
      <c r="R33" s="37"/>
      <c r="S33" s="37"/>
      <c r="T33" s="38"/>
    </row>
    <row r="34" spans="1:20" s="30" customFormat="1" x14ac:dyDescent="0.3">
      <c r="A34" s="137" t="s">
        <v>23</v>
      </c>
      <c r="B34" s="138"/>
      <c r="C34" s="28">
        <f t="shared" ref="C34:E36" si="0">SUMIF($A4:$A33,$A34,C4:C33)</f>
        <v>100</v>
      </c>
      <c r="D34" s="29">
        <f t="shared" si="0"/>
        <v>110</v>
      </c>
      <c r="E34" s="29">
        <f t="shared" si="0"/>
        <v>84</v>
      </c>
      <c r="F34" s="139">
        <f>SUM(C34:E34)</f>
        <v>294</v>
      </c>
      <c r="G34" s="140"/>
      <c r="H34" s="140"/>
      <c r="I34" s="140"/>
      <c r="J34" s="140"/>
      <c r="K34" s="141"/>
      <c r="L34" s="150"/>
      <c r="M34" s="151"/>
      <c r="N34" s="151"/>
      <c r="O34" s="151"/>
      <c r="P34" s="151"/>
      <c r="Q34" s="151"/>
      <c r="R34" s="151"/>
      <c r="S34" s="151"/>
      <c r="T34" s="152"/>
    </row>
    <row r="35" spans="1:20" s="30" customFormat="1" x14ac:dyDescent="0.3">
      <c r="A35" s="116" t="s">
        <v>24</v>
      </c>
      <c r="B35" s="117"/>
      <c r="C35" s="31">
        <f t="shared" si="0"/>
        <v>30</v>
      </c>
      <c r="D35" s="47">
        <f t="shared" si="0"/>
        <v>31</v>
      </c>
      <c r="E35" s="47">
        <f t="shared" si="0"/>
        <v>25</v>
      </c>
      <c r="F35" s="118">
        <f>SUM(C35:E35)</f>
        <v>86</v>
      </c>
      <c r="G35" s="119"/>
      <c r="H35" s="119"/>
      <c r="I35" s="119"/>
      <c r="J35" s="119"/>
      <c r="K35" s="120"/>
      <c r="L35" s="142"/>
      <c r="M35" s="143"/>
      <c r="N35" s="143"/>
      <c r="O35" s="143"/>
      <c r="P35" s="143"/>
      <c r="Q35" s="143"/>
      <c r="R35" s="143"/>
      <c r="S35" s="143"/>
      <c r="T35" s="144"/>
    </row>
    <row r="36" spans="1:20" s="30" customFormat="1" x14ac:dyDescent="0.3">
      <c r="A36" s="153" t="s">
        <v>25</v>
      </c>
      <c r="B36" s="154"/>
      <c r="C36" s="32">
        <f t="shared" si="0"/>
        <v>2</v>
      </c>
      <c r="D36" s="33">
        <f t="shared" si="0"/>
        <v>1</v>
      </c>
      <c r="E36" s="33">
        <f t="shared" si="0"/>
        <v>3</v>
      </c>
      <c r="F36" s="155">
        <f>SUM(C36:E36)</f>
        <v>6</v>
      </c>
      <c r="G36" s="156"/>
      <c r="H36" s="156"/>
      <c r="I36" s="156"/>
      <c r="J36" s="156"/>
      <c r="K36" s="157"/>
      <c r="L36" s="142"/>
      <c r="M36" s="143"/>
      <c r="N36" s="143"/>
      <c r="O36" s="143"/>
      <c r="P36" s="143"/>
      <c r="Q36" s="143"/>
      <c r="R36" s="143"/>
      <c r="S36" s="143"/>
      <c r="T36" s="144"/>
    </row>
    <row r="37" spans="1:20" s="30" customFormat="1" ht="13.8" thickBot="1" x14ac:dyDescent="0.35">
      <c r="A37" s="161" t="s">
        <v>28</v>
      </c>
      <c r="B37" s="162"/>
      <c r="C37" s="87">
        <v>30</v>
      </c>
      <c r="D37" s="88">
        <v>30</v>
      </c>
      <c r="E37" s="88">
        <v>26</v>
      </c>
      <c r="F37" s="163">
        <f>SUM(C37:E37)</f>
        <v>86</v>
      </c>
      <c r="G37" s="164"/>
      <c r="H37" s="164"/>
      <c r="I37" s="164"/>
      <c r="J37" s="164"/>
      <c r="K37" s="165"/>
      <c r="L37" s="166"/>
      <c r="M37" s="167"/>
      <c r="N37" s="167"/>
      <c r="O37" s="167"/>
      <c r="P37" s="167"/>
      <c r="Q37" s="167"/>
      <c r="R37" s="167"/>
      <c r="S37" s="167"/>
      <c r="T37" s="168"/>
    </row>
    <row r="38" spans="1:20" s="30" customFormat="1" x14ac:dyDescent="0.3">
      <c r="A38" s="39" t="s">
        <v>47</v>
      </c>
      <c r="B38" s="40"/>
      <c r="C38" s="36"/>
      <c r="D38" s="36"/>
      <c r="E38" s="36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s="30" customFormat="1" x14ac:dyDescent="0.3">
      <c r="A39" s="63" t="s">
        <v>104</v>
      </c>
      <c r="B39" s="85" t="s">
        <v>1</v>
      </c>
      <c r="C39" s="14"/>
      <c r="D39" s="15"/>
      <c r="E39" s="15" t="s">
        <v>20</v>
      </c>
      <c r="F39" s="14"/>
      <c r="G39" s="15"/>
      <c r="H39" s="15"/>
      <c r="I39" s="56">
        <v>19</v>
      </c>
      <c r="J39" s="16">
        <v>2</v>
      </c>
      <c r="K39" s="68" t="s">
        <v>22</v>
      </c>
      <c r="L39" s="111" t="s">
        <v>101</v>
      </c>
      <c r="M39" s="112" t="s">
        <v>63</v>
      </c>
      <c r="N39" s="113" t="s">
        <v>64</v>
      </c>
      <c r="O39" s="20" t="s">
        <v>101</v>
      </c>
      <c r="P39" s="114" t="s">
        <v>96</v>
      </c>
      <c r="Q39" s="115" t="s">
        <v>97</v>
      </c>
      <c r="R39" s="83" t="s">
        <v>76</v>
      </c>
      <c r="S39" s="99" t="s">
        <v>80</v>
      </c>
      <c r="T39" s="84" t="s">
        <v>2</v>
      </c>
    </row>
    <row r="40" spans="1:20" s="30" customFormat="1" x14ac:dyDescent="0.3">
      <c r="A40" s="137" t="s">
        <v>23</v>
      </c>
      <c r="B40" s="138"/>
      <c r="C40" s="28">
        <f>SUMIF(C39:C39,"=x",$F39:$F39)+SUMIF(C39:C39,"=x",$G39:$G39)+SUMIF(C39:C39,"=x",$H39:$H39)+SUMIF(C39:C39,"=x",$I39:$I39)</f>
        <v>0</v>
      </c>
      <c r="D40" s="29">
        <f>SUMIF(D39:D39,"=x",$F39:$F39)+SUMIF(D39:D39,"=x",$G39:$G39)+SUMIF(D39:D39,"=x",$H39:$H39)+SUMIF(D39:D39,"=x",$I39:$I39)</f>
        <v>0</v>
      </c>
      <c r="E40" s="29">
        <f>SUMIF(E39:E39,"=x",$F39:$F39)+SUMIF(E39:E39,"=x",$G39:$G39)+SUMIF(E39:E39,"=x",$H39:$H39)+SUMIF(E39:E39,"=x",$I39:$I39)</f>
        <v>19</v>
      </c>
      <c r="F40" s="139">
        <f>SUM(C40:E40)</f>
        <v>19</v>
      </c>
      <c r="G40" s="140"/>
      <c r="H40" s="140"/>
      <c r="I40" s="140"/>
      <c r="J40" s="140"/>
      <c r="K40" s="141"/>
      <c r="L40" s="150"/>
      <c r="M40" s="151"/>
      <c r="N40" s="151"/>
      <c r="O40" s="151"/>
      <c r="P40" s="151"/>
      <c r="Q40" s="151"/>
      <c r="R40" s="151"/>
      <c r="S40" s="151"/>
      <c r="T40" s="152"/>
    </row>
    <row r="41" spans="1:20" s="30" customFormat="1" x14ac:dyDescent="0.3">
      <c r="A41" s="116" t="s">
        <v>24</v>
      </c>
      <c r="B41" s="117"/>
      <c r="C41" s="45">
        <f>SUMIF(C39:C39,"=x",$J39:$J39)</f>
        <v>0</v>
      </c>
      <c r="D41" s="47">
        <f>SUMIF(D39:D39,"=x",$J39:$J39)</f>
        <v>0</v>
      </c>
      <c r="E41" s="47">
        <f>SUMIF(E39:E39,"=x",$J39:$J39)</f>
        <v>2</v>
      </c>
      <c r="F41" s="118">
        <f>SUM(C41:E41)</f>
        <v>2</v>
      </c>
      <c r="G41" s="169"/>
      <c r="H41" s="169"/>
      <c r="I41" s="169"/>
      <c r="J41" s="169"/>
      <c r="K41" s="170"/>
      <c r="L41" s="142"/>
      <c r="M41" s="143"/>
      <c r="N41" s="143"/>
      <c r="O41" s="143"/>
      <c r="P41" s="143"/>
      <c r="Q41" s="143"/>
      <c r="R41" s="143"/>
      <c r="S41" s="143"/>
      <c r="T41" s="144"/>
    </row>
    <row r="42" spans="1:20" s="30" customFormat="1" x14ac:dyDescent="0.3">
      <c r="A42" s="153" t="s">
        <v>25</v>
      </c>
      <c r="B42" s="154"/>
      <c r="C42" s="46">
        <f>SUMPRODUCT(--(C39:C39="x"),--($K39:$K39="K(5)"))</f>
        <v>0</v>
      </c>
      <c r="D42" s="33">
        <f>SUMPRODUCT(--(D39:D39="x"),--($K39:$K39="K(5)"))</f>
        <v>0</v>
      </c>
      <c r="E42" s="33">
        <f>SUMPRODUCT(--(E39:E39="x"),--($K39:$K39="K(5)"))</f>
        <v>0</v>
      </c>
      <c r="F42" s="155">
        <f>SUM(C42:E42)</f>
        <v>0</v>
      </c>
      <c r="G42" s="171"/>
      <c r="H42" s="171"/>
      <c r="I42" s="171"/>
      <c r="J42" s="171"/>
      <c r="K42" s="172"/>
      <c r="L42" s="158"/>
      <c r="M42" s="159"/>
      <c r="N42" s="159"/>
      <c r="O42" s="159"/>
      <c r="P42" s="159"/>
      <c r="Q42" s="159"/>
      <c r="R42" s="159"/>
      <c r="S42" s="159"/>
      <c r="T42" s="160"/>
    </row>
    <row r="43" spans="1:20" s="30" customFormat="1" x14ac:dyDescent="0.25">
      <c r="C43" s="3"/>
      <c r="D43" s="3"/>
      <c r="E43" s="3"/>
      <c r="F43" s="3"/>
      <c r="G43" s="3"/>
      <c r="H43" s="3"/>
      <c r="I43" s="3"/>
      <c r="J43" s="3"/>
      <c r="K43" s="2"/>
      <c r="L43" s="3"/>
      <c r="M43" s="4"/>
      <c r="N43" s="4"/>
      <c r="O43" s="3"/>
      <c r="P43" s="4"/>
      <c r="Q43" s="4"/>
      <c r="R43" s="3"/>
      <c r="S43" s="3"/>
    </row>
    <row r="45" spans="1:20" x14ac:dyDescent="0.25">
      <c r="A45" s="42" t="s">
        <v>12</v>
      </c>
    </row>
    <row r="46" spans="1:20" x14ac:dyDescent="0.25">
      <c r="A46" s="4" t="s">
        <v>29</v>
      </c>
    </row>
    <row r="47" spans="1:20" x14ac:dyDescent="0.25">
      <c r="A47" s="4" t="s">
        <v>30</v>
      </c>
    </row>
    <row r="48" spans="1:20" x14ac:dyDescent="0.25">
      <c r="A48" s="4"/>
    </row>
    <row r="49" spans="1:14" x14ac:dyDescent="0.25">
      <c r="A49" s="42" t="s">
        <v>31</v>
      </c>
    </row>
    <row r="50" spans="1:14" x14ac:dyDescent="0.25">
      <c r="A50" s="4" t="s">
        <v>32</v>
      </c>
    </row>
    <row r="51" spans="1:14" x14ac:dyDescent="0.25">
      <c r="A51" s="4" t="s">
        <v>33</v>
      </c>
    </row>
    <row r="52" spans="1:14" x14ac:dyDescent="0.25">
      <c r="A52" s="4" t="s">
        <v>34</v>
      </c>
    </row>
    <row r="53" spans="1:14" x14ac:dyDescent="0.25">
      <c r="A53" s="4" t="s">
        <v>35</v>
      </c>
    </row>
    <row r="54" spans="1:14" x14ac:dyDescent="0.25">
      <c r="A54" s="4"/>
    </row>
    <row r="55" spans="1:14" x14ac:dyDescent="0.25">
      <c r="N55" s="71"/>
    </row>
    <row r="56" spans="1:14" x14ac:dyDescent="0.25">
      <c r="A56" s="42" t="s">
        <v>36</v>
      </c>
      <c r="N56" s="30"/>
    </row>
    <row r="57" spans="1:14" x14ac:dyDescent="0.25">
      <c r="A57" s="4" t="s">
        <v>37</v>
      </c>
    </row>
    <row r="58" spans="1:14" x14ac:dyDescent="0.25">
      <c r="A58" s="4" t="s">
        <v>38</v>
      </c>
    </row>
    <row r="59" spans="1:14" x14ac:dyDescent="0.25">
      <c r="A59" s="4" t="s">
        <v>39</v>
      </c>
    </row>
    <row r="60" spans="1:14" x14ac:dyDescent="0.25">
      <c r="A60" s="4" t="s">
        <v>40</v>
      </c>
    </row>
    <row r="62" spans="1:14" x14ac:dyDescent="0.25">
      <c r="A62" s="42" t="s">
        <v>41</v>
      </c>
    </row>
    <row r="63" spans="1:14" x14ac:dyDescent="0.25">
      <c r="A63" s="43" t="s">
        <v>42</v>
      </c>
    </row>
    <row r="64" spans="1:14" x14ac:dyDescent="0.25">
      <c r="A64" s="44" t="s">
        <v>43</v>
      </c>
    </row>
    <row r="65" spans="1:1" x14ac:dyDescent="0.25">
      <c r="A65" s="4" t="s">
        <v>44</v>
      </c>
    </row>
  </sheetData>
  <mergeCells count="53">
    <mergeCell ref="A41:B41"/>
    <mergeCell ref="F41:K41"/>
    <mergeCell ref="L41:T41"/>
    <mergeCell ref="A42:B42"/>
    <mergeCell ref="F42:K42"/>
    <mergeCell ref="L42:T42"/>
    <mergeCell ref="A37:B37"/>
    <mergeCell ref="F37:K37"/>
    <mergeCell ref="L37:T37"/>
    <mergeCell ref="A40:B40"/>
    <mergeCell ref="F40:K40"/>
    <mergeCell ref="L40:T40"/>
    <mergeCell ref="A35:B35"/>
    <mergeCell ref="F35:K35"/>
    <mergeCell ref="L35:T35"/>
    <mergeCell ref="A36:B36"/>
    <mergeCell ref="F36:K36"/>
    <mergeCell ref="L36:T36"/>
    <mergeCell ref="A32:B32"/>
    <mergeCell ref="F32:K32"/>
    <mergeCell ref="L32:T32"/>
    <mergeCell ref="A34:B34"/>
    <mergeCell ref="F34:K34"/>
    <mergeCell ref="L34:T34"/>
    <mergeCell ref="A31:B31"/>
    <mergeCell ref="F31:K31"/>
    <mergeCell ref="L31:T31"/>
    <mergeCell ref="A21:B21"/>
    <mergeCell ref="F21:K21"/>
    <mergeCell ref="A24:B24"/>
    <mergeCell ref="F24:K24"/>
    <mergeCell ref="A25:B25"/>
    <mergeCell ref="F25:K25"/>
    <mergeCell ref="A26:B26"/>
    <mergeCell ref="F26:K26"/>
    <mergeCell ref="A30:B30"/>
    <mergeCell ref="F30:K30"/>
    <mergeCell ref="L30:T30"/>
    <mergeCell ref="S5:S6"/>
    <mergeCell ref="T5:T6"/>
    <mergeCell ref="A19:B19"/>
    <mergeCell ref="F19:K19"/>
    <mergeCell ref="O5:Q5"/>
    <mergeCell ref="R5:R6"/>
    <mergeCell ref="A20:B20"/>
    <mergeCell ref="F20:K20"/>
    <mergeCell ref="L5:N5"/>
    <mergeCell ref="A5:A6"/>
    <mergeCell ref="B5:B6"/>
    <mergeCell ref="C5:E5"/>
    <mergeCell ref="F5:I5"/>
    <mergeCell ref="J5:J6"/>
    <mergeCell ref="K5:K6"/>
  </mergeCells>
  <printOptions horizontalCentered="1"/>
  <pageMargins left="0.19685039370078741" right="0.19685039370078741" top="0.19685039370078741" bottom="0.19685039370078741" header="0" footer="0"/>
  <pageSetup paperSize="8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fizikatanár 3félév levelező</vt:lpstr>
      <vt:lpstr>'fizikatanár 3félév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Dobos Szilvia</cp:lastModifiedBy>
  <cp:lastPrinted>2023-09-05T12:17:04Z</cp:lastPrinted>
  <dcterms:created xsi:type="dcterms:W3CDTF">2019-06-10T15:44:25Z</dcterms:created>
  <dcterms:modified xsi:type="dcterms:W3CDTF">2024-05-06T10:18:03Z</dcterms:modified>
</cp:coreProperties>
</file>