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12510" yWindow="5160" windowWidth="21600" windowHeight="11385"/>
  </bookViews>
  <sheets>
    <sheet name="kémiatanár 2 félév levelező" sheetId="8" r:id="rId1"/>
  </sheets>
  <definedNames>
    <definedName name="_xlnm.Print_Area" localSheetId="0">'kémiatanár 2 félév levelező'!$A$4:$D$30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8" l="1"/>
  <c r="C21" i="8"/>
  <c r="E21" i="8" s="1"/>
  <c r="D20" i="8"/>
  <c r="C20" i="8"/>
  <c r="D19" i="8"/>
  <c r="C19" i="8"/>
  <c r="E19" i="8" l="1"/>
  <c r="E20" i="8"/>
  <c r="D36" i="8" l="1"/>
  <c r="C36" i="8"/>
  <c r="D35" i="8"/>
  <c r="C35" i="8"/>
  <c r="D34" i="8"/>
  <c r="C34" i="8"/>
  <c r="E31" i="8"/>
  <c r="D26" i="8"/>
  <c r="C26" i="8"/>
  <c r="D25" i="8"/>
  <c r="C25" i="8"/>
  <c r="D24" i="8"/>
  <c r="C24" i="8"/>
  <c r="D12" i="8"/>
  <c r="C12" i="8"/>
  <c r="C30" i="8" s="1"/>
  <c r="D11" i="8"/>
  <c r="C11" i="8"/>
  <c r="D10" i="8"/>
  <c r="C10" i="8"/>
  <c r="C28" i="8" s="1"/>
  <c r="D30" i="8" l="1"/>
  <c r="D28" i="8"/>
  <c r="E26" i="8"/>
  <c r="E11" i="8"/>
  <c r="E35" i="8"/>
  <c r="E28" i="8"/>
  <c r="E24" i="8"/>
  <c r="E25" i="8"/>
  <c r="E34" i="8"/>
  <c r="C29" i="8"/>
  <c r="D29" i="8"/>
  <c r="E36" i="8"/>
  <c r="E30" i="8"/>
  <c r="E10" i="8"/>
  <c r="E12" i="8"/>
  <c r="E29" i="8" l="1"/>
</calcChain>
</file>

<file path=xl/sharedStrings.xml><?xml version="1.0" encoding="utf-8"?>
<sst xmlns="http://schemas.openxmlformats.org/spreadsheetml/2006/main" count="132" uniqueCount="88">
  <si>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</si>
  <si>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</si>
  <si>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</si>
  <si>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</si>
  <si>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</si>
  <si>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</si>
  <si>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</si>
  <si>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</si>
  <si>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</si>
  <si>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</si>
  <si>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</si>
  <si>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</si>
  <si>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</si>
  <si>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KÉMIATANÁR</t>
  </si>
  <si>
    <t>Szakfelelős: Dr. Túri László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</si>
  <si>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</si>
  <si>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</si>
  <si>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</si>
  <si>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</si>
  <si>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</si>
  <si>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</si>
  <si>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</si>
  <si>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</si>
  <si>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kemtanmodk22elr</t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</si>
  <si>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</si>
  <si>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</si>
  <si>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</si>
  <si>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</si>
  <si>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</si>
  <si>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</si>
  <si>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Gyj(5)</t>
  </si>
  <si>
    <t>digiteszkk22glr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</si>
  <si>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</si>
  <si>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</si>
  <si>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</si>
  <si>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</si>
  <si>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</si>
  <si>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</si>
  <si>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RTK-ÖGYL2-KÉM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</si>
  <si>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</si>
  <si>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</si>
  <si>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</si>
  <si>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</si>
  <si>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</si>
  <si>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</si>
  <si>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</si>
  <si>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</si>
  <si>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</si>
  <si>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</si>
  <si>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</si>
  <si>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</si>
  <si>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</si>
  <si>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</si>
  <si>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</si>
  <si>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</si>
  <si>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</si>
  <si>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</si>
  <si>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</si>
  <si>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</si>
  <si>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</si>
  <si>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</si>
  <si>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Digital Tools in Teaching Chemistry</t>
  </si>
  <si>
    <t>Képzési koordinátor: Dr. Szalay Luca</t>
  </si>
  <si>
    <t>Nem tanári mesterszakot követő egyszakos tanári mesterképzés (60 kredit) levelező (2023-tól)</t>
  </si>
  <si>
    <t>Szaktárgyi ismeretek (8 kredit)</t>
  </si>
  <si>
    <t>Rendszerező kémia 1.</t>
  </si>
  <si>
    <t>Rendszerező kémia 2.</t>
  </si>
  <si>
    <t>rendszkem1k23elr</t>
  </si>
  <si>
    <t>rendszkem2k23elr</t>
  </si>
  <si>
    <t>Magyarfalvi Gábor</t>
  </si>
  <si>
    <t>TTK Szervetlen Kémiai Tanszék</t>
  </si>
  <si>
    <t>Systematic Chemistry 1.</t>
  </si>
  <si>
    <t>Bánóczi Zoltán</t>
  </si>
  <si>
    <t>TTK Szerves Kémiai Tanszék</t>
  </si>
  <si>
    <t>Systematic Chemistry 2.</t>
  </si>
  <si>
    <t>Szakmódszertani ismeretek (10 kredit)</t>
  </si>
  <si>
    <t>A kémiatanítás módszertanának gyakorlata I.</t>
  </si>
  <si>
    <t>A kémiatanítás módszertanának gyakorlata II.</t>
  </si>
  <si>
    <t>Feladatok megoldásának tanítása</t>
  </si>
  <si>
    <t>kemtanmod1k22llr</t>
  </si>
  <si>
    <t>kemtanmod2k22llr</t>
  </si>
  <si>
    <t xml:space="preserve">flmegoldk22glr </t>
  </si>
  <si>
    <t>Practice of Teaching Chemistry I.</t>
  </si>
  <si>
    <t>Practice of Teaching Chemistry II.</t>
  </si>
  <si>
    <t>Teaching of Solving Chemical Problems</t>
  </si>
  <si>
    <t>e</t>
  </si>
  <si>
    <t>RTK-ÖGYL8</t>
  </si>
  <si>
    <t>RTK-SZGYL2-KÉM23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</si>
</sst>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1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left" vertical="center"/>
    </xf>
    <xf numFmtId="0" fontId="13" fillId="0" borderId="17" xfId="2" applyFont="1" applyBorder="1" applyAlignment="1">
      <alignment horizontal="left" vertical="center" wrapText="1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8" fillId="3" borderId="11" xfId="2" applyFont="1" applyFill="1" applyBorder="1" applyAlignment="1">
      <alignment horizontal="center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2" xfId="2" applyBorder="1" applyAlignment="1">
      <alignment horizontal="left" vertical="center" wrapText="1"/>
    </xf>
    <xf numFmtId="0" fontId="2" fillId="4" borderId="17" xfId="2" applyFill="1" applyBorder="1" applyAlignment="1">
      <alignment vertical="center"/>
    </xf>
    <xf numFmtId="0" fontId="2" fillId="0" borderId="17" xfId="2" applyBorder="1" applyAlignment="1">
      <alignment vertical="center"/>
    </xf>
    <xf numFmtId="0" fontId="2" fillId="5" borderId="17" xfId="2" applyFill="1" applyBorder="1" applyAlignment="1">
      <alignment vertical="center"/>
    </xf>
    <xf numFmtId="0" fontId="2" fillId="5" borderId="18" xfId="2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19" xfId="2" applyFont="1" applyBorder="1" applyAlignment="1">
      <alignment vertical="center"/>
    </xf>
    <xf numFmtId="0" fontId="2" fillId="0" borderId="19" xfId="2" applyFont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/>
    <cellStyle name="Normál 2 2" xfId="4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9.140625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140625" style="4" customWidth="1"/>
    <col min="13" max="13" width="41.140625" style="4" customWidth="1"/>
    <col min="14" max="14" width="3.5703125" style="3" customWidth="1"/>
    <col min="15" max="15" width="15.42578125" style="4" customWidth="1"/>
    <col min="16" max="16" width="41.140625" style="4" customWidth="1"/>
    <col min="17" max="17" width="18" style="3" customWidth="1"/>
    <col min="18" max="18" width="27.42578125" style="3" customWidth="1"/>
    <col min="19" max="19" width="59.5703125" style="2" customWidth="1"/>
    <col min="20" max="250" width="10.7109375" style="2"/>
    <col min="251" max="251" width="18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7.285156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7.285156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7.285156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7.285156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7.285156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7.285156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7.285156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7.285156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7.285156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7.285156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7.285156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7.285156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7.285156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7.285156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7.285156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7.285156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7.285156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7.285156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7.285156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7.285156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7.285156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7.285156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7.285156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7.285156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7.285156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7.285156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7.285156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7.285156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7.285156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7.285156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7.285156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7.285156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7.285156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7.285156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7.285156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7.285156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7.285156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7.285156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7.285156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7.285156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7.285156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7.285156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7.285156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7.285156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7.285156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7.285156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7.285156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7.285156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7.285156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7.285156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7.285156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7.285156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7.285156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7.285156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7.285156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7.285156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7.285156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7.285156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7.285156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7.285156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7.285156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7.285156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7.285156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13</v>
      </c>
    </row>
    <row r="2" spans="1:19" ht="25.5" x14ac:dyDescent="0.2">
      <c r="A2" s="1" t="s">
        <v>63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14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62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80" t="s">
        <v>6</v>
      </c>
      <c r="B5" s="80" t="s">
        <v>7</v>
      </c>
      <c r="C5" s="93" t="s">
        <v>15</v>
      </c>
      <c r="D5" s="94"/>
      <c r="E5" s="93" t="s">
        <v>9</v>
      </c>
      <c r="F5" s="94"/>
      <c r="G5" s="94"/>
      <c r="H5" s="94"/>
      <c r="I5" s="95" t="s">
        <v>16</v>
      </c>
      <c r="J5" s="97" t="s">
        <v>17</v>
      </c>
      <c r="K5" s="90" t="s">
        <v>18</v>
      </c>
      <c r="L5" s="91"/>
      <c r="M5" s="92"/>
      <c r="N5" s="90" t="s">
        <v>19</v>
      </c>
      <c r="O5" s="91"/>
      <c r="P5" s="92"/>
      <c r="Q5" s="80" t="s">
        <v>20</v>
      </c>
      <c r="R5" s="78" t="s">
        <v>5</v>
      </c>
      <c r="S5" s="80" t="s">
        <v>8</v>
      </c>
    </row>
    <row r="6" spans="1:19" s="10" customFormat="1" ht="43.5" customHeight="1" x14ac:dyDescent="0.2">
      <c r="A6" s="81"/>
      <c r="B6" s="81"/>
      <c r="C6" s="11">
        <v>1</v>
      </c>
      <c r="D6" s="12">
        <v>2</v>
      </c>
      <c r="E6" s="11" t="s">
        <v>10</v>
      </c>
      <c r="F6" s="12" t="s">
        <v>11</v>
      </c>
      <c r="G6" s="12" t="s">
        <v>21</v>
      </c>
      <c r="H6" s="12" t="s">
        <v>0</v>
      </c>
      <c r="I6" s="96"/>
      <c r="J6" s="98"/>
      <c r="K6" s="13" t="s">
        <v>22</v>
      </c>
      <c r="L6" s="14" t="s">
        <v>6</v>
      </c>
      <c r="M6" s="14" t="s">
        <v>7</v>
      </c>
      <c r="N6" s="13" t="s">
        <v>22</v>
      </c>
      <c r="O6" s="14" t="s">
        <v>6</v>
      </c>
      <c r="P6" s="14" t="s">
        <v>7</v>
      </c>
      <c r="Q6" s="81"/>
      <c r="R6" s="79"/>
      <c r="S6" s="81"/>
    </row>
    <row r="7" spans="1:19" s="18" customFormat="1" x14ac:dyDescent="0.25">
      <c r="A7" s="44" t="s">
        <v>64</v>
      </c>
      <c r="B7" s="4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25">
      <c r="A8" s="62" t="s">
        <v>67</v>
      </c>
      <c r="B8" s="61" t="s">
        <v>65</v>
      </c>
      <c r="C8" s="19" t="s">
        <v>25</v>
      </c>
      <c r="D8" s="20"/>
      <c r="E8" s="21">
        <v>21</v>
      </c>
      <c r="F8" s="22"/>
      <c r="G8" s="22"/>
      <c r="H8" s="23"/>
      <c r="I8" s="24">
        <v>4</v>
      </c>
      <c r="J8" s="25" t="s">
        <v>26</v>
      </c>
      <c r="K8" s="26"/>
      <c r="L8" s="27"/>
      <c r="M8" s="28"/>
      <c r="N8" s="26"/>
      <c r="O8" s="27"/>
      <c r="P8" s="28"/>
      <c r="Q8" s="63" t="s">
        <v>69</v>
      </c>
      <c r="R8" s="64" t="s">
        <v>70</v>
      </c>
      <c r="S8" s="31" t="s">
        <v>71</v>
      </c>
    </row>
    <row r="9" spans="1:19" s="18" customFormat="1" x14ac:dyDescent="0.25">
      <c r="A9" s="62" t="s">
        <v>68</v>
      </c>
      <c r="B9" s="61" t="s">
        <v>66</v>
      </c>
      <c r="C9" s="19"/>
      <c r="D9" s="20" t="s">
        <v>25</v>
      </c>
      <c r="E9" s="21">
        <v>21</v>
      </c>
      <c r="F9" s="22"/>
      <c r="G9" s="22"/>
      <c r="H9" s="23"/>
      <c r="I9" s="24">
        <v>4</v>
      </c>
      <c r="J9" s="25" t="s">
        <v>26</v>
      </c>
      <c r="K9" s="26"/>
      <c r="L9" s="27"/>
      <c r="M9" s="28"/>
      <c r="N9" s="26"/>
      <c r="O9" s="27"/>
      <c r="P9" s="28"/>
      <c r="Q9" s="63" t="s">
        <v>72</v>
      </c>
      <c r="R9" s="64" t="s">
        <v>73</v>
      </c>
      <c r="S9" s="31" t="s">
        <v>74</v>
      </c>
    </row>
    <row r="10" spans="1:19" s="18" customFormat="1" x14ac:dyDescent="0.25">
      <c r="A10" s="82" t="s">
        <v>34</v>
      </c>
      <c r="B10" s="83"/>
      <c r="C10" s="32">
        <f>SUMIF(C8:C9,"=x",$E8:$E9)+SUMIF(C8:C9,"=x",$F8:$F9)+SUMIF(C8:C9,"=x",$G8:$G9)+SUMIF(C8:C9,"=x",$H8:$H9)</f>
        <v>21</v>
      </c>
      <c r="D10" s="33">
        <f>SUMIF(D8:D9,"=x",$E8:$E9)+SUMIF(D8:D9,"=x",$F8:$F9)+SUMIF(D8:D9,"=x",$G8:$G9)+SUMIF(D8:D9,"=x",$H8:$H9)</f>
        <v>21</v>
      </c>
      <c r="E10" s="84">
        <f>SUM(C10:D10)</f>
        <v>42</v>
      </c>
      <c r="F10" s="85"/>
      <c r="G10" s="85"/>
      <c r="H10" s="85"/>
      <c r="I10" s="85"/>
      <c r="J10" s="86"/>
      <c r="K10" s="87"/>
      <c r="L10" s="88"/>
      <c r="M10" s="88"/>
      <c r="N10" s="88"/>
      <c r="O10" s="88"/>
      <c r="P10" s="88"/>
      <c r="Q10" s="88"/>
      <c r="R10" s="88"/>
      <c r="S10" s="89"/>
    </row>
    <row r="11" spans="1:19" s="18" customFormat="1" x14ac:dyDescent="0.25">
      <c r="A11" s="107" t="s">
        <v>35</v>
      </c>
      <c r="B11" s="108"/>
      <c r="C11" s="34">
        <f>SUMIF(C8:C9,"=x",$I8:$I9)</f>
        <v>4</v>
      </c>
      <c r="D11" s="35">
        <f>SUMIF(D8:D9,"=x",$I8:$I9)</f>
        <v>4</v>
      </c>
      <c r="E11" s="72">
        <f>SUM(C11:D11)</f>
        <v>8</v>
      </c>
      <c r="F11" s="73"/>
      <c r="G11" s="73"/>
      <c r="H11" s="73"/>
      <c r="I11" s="73"/>
      <c r="J11" s="74"/>
      <c r="K11" s="75"/>
      <c r="L11" s="76"/>
      <c r="M11" s="76"/>
      <c r="N11" s="76"/>
      <c r="O11" s="76"/>
      <c r="P11" s="76"/>
      <c r="Q11" s="76"/>
      <c r="R11" s="76"/>
      <c r="S11" s="77"/>
    </row>
    <row r="12" spans="1:19" s="18" customFormat="1" x14ac:dyDescent="0.25">
      <c r="A12" s="99" t="s">
        <v>36</v>
      </c>
      <c r="B12" s="100"/>
      <c r="C12" s="36">
        <f>SUMPRODUCT(--(C8:C9="x"),--($J8:$J9="K(5)"))</f>
        <v>1</v>
      </c>
      <c r="D12" s="37">
        <f>SUMPRODUCT(--(D8:D9="x"),--($J8:$J9="K(5)"))</f>
        <v>1</v>
      </c>
      <c r="E12" s="101">
        <f>SUM(C12:D12)</f>
        <v>2</v>
      </c>
      <c r="F12" s="102"/>
      <c r="G12" s="102"/>
      <c r="H12" s="102"/>
      <c r="I12" s="102"/>
      <c r="J12" s="103"/>
      <c r="K12" s="104"/>
      <c r="L12" s="105"/>
      <c r="M12" s="105"/>
      <c r="N12" s="105"/>
      <c r="O12" s="105"/>
      <c r="P12" s="105"/>
      <c r="Q12" s="105"/>
      <c r="R12" s="105"/>
      <c r="S12" s="106"/>
    </row>
    <row r="13" spans="1:19" s="18" customFormat="1" x14ac:dyDescent="0.25">
      <c r="A13" s="44" t="s">
        <v>75</v>
      </c>
      <c r="B13" s="4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25">
      <c r="A14" s="65" t="s">
        <v>23</v>
      </c>
      <c r="B14" s="61" t="s">
        <v>24</v>
      </c>
      <c r="C14" s="19" t="s">
        <v>25</v>
      </c>
      <c r="D14" s="20"/>
      <c r="E14" s="21">
        <v>14</v>
      </c>
      <c r="F14" s="22"/>
      <c r="G14" s="22"/>
      <c r="H14" s="23"/>
      <c r="I14" s="24">
        <v>2</v>
      </c>
      <c r="J14" s="25" t="s">
        <v>26</v>
      </c>
      <c r="K14" s="26"/>
      <c r="L14" s="27"/>
      <c r="M14" s="28"/>
      <c r="N14" s="26"/>
      <c r="O14" s="27"/>
      <c r="P14" s="28"/>
      <c r="Q14" s="67" t="s">
        <v>27</v>
      </c>
      <c r="R14" s="67" t="s">
        <v>28</v>
      </c>
      <c r="S14" s="31" t="s">
        <v>29</v>
      </c>
    </row>
    <row r="15" spans="1:19" s="18" customFormat="1" x14ac:dyDescent="0.25">
      <c r="A15" s="65" t="s">
        <v>79</v>
      </c>
      <c r="B15" s="61" t="s">
        <v>76</v>
      </c>
      <c r="C15" s="19" t="s">
        <v>25</v>
      </c>
      <c r="D15" s="20"/>
      <c r="E15" s="21"/>
      <c r="F15" s="22"/>
      <c r="G15" s="22">
        <v>14</v>
      </c>
      <c r="H15" s="23"/>
      <c r="I15" s="24">
        <v>2</v>
      </c>
      <c r="J15" s="25" t="s">
        <v>30</v>
      </c>
      <c r="K15" s="26"/>
      <c r="L15" s="27"/>
      <c r="M15" s="28"/>
      <c r="N15" s="26"/>
      <c r="O15" s="27"/>
      <c r="P15" s="28"/>
      <c r="Q15" s="67" t="s">
        <v>27</v>
      </c>
      <c r="R15" s="67" t="s">
        <v>28</v>
      </c>
      <c r="S15" s="31" t="s">
        <v>82</v>
      </c>
    </row>
    <row r="16" spans="1:19" s="18" customFormat="1" x14ac:dyDescent="0.25">
      <c r="A16" s="65" t="s">
        <v>80</v>
      </c>
      <c r="B16" s="61" t="s">
        <v>77</v>
      </c>
      <c r="C16" s="19" t="s">
        <v>25</v>
      </c>
      <c r="D16" s="20"/>
      <c r="E16" s="21"/>
      <c r="F16" s="22"/>
      <c r="G16" s="22">
        <v>14</v>
      </c>
      <c r="H16" s="23"/>
      <c r="I16" s="24">
        <v>2</v>
      </c>
      <c r="J16" s="25" t="s">
        <v>30</v>
      </c>
      <c r="K16" s="26"/>
      <c r="L16" s="27"/>
      <c r="M16" s="28"/>
      <c r="N16" s="26"/>
      <c r="O16" s="27"/>
      <c r="P16" s="28"/>
      <c r="Q16" s="67" t="s">
        <v>33</v>
      </c>
      <c r="R16" s="67" t="s">
        <v>28</v>
      </c>
      <c r="S16" s="31" t="s">
        <v>83</v>
      </c>
    </row>
    <row r="17" spans="1:19" s="18" customFormat="1" x14ac:dyDescent="0.25">
      <c r="A17" s="66" t="s">
        <v>31</v>
      </c>
      <c r="B17" s="61" t="s">
        <v>32</v>
      </c>
      <c r="C17" s="19" t="s">
        <v>25</v>
      </c>
      <c r="D17" s="20"/>
      <c r="E17" s="21"/>
      <c r="F17" s="22">
        <v>14</v>
      </c>
      <c r="G17" s="22"/>
      <c r="H17" s="23"/>
      <c r="I17" s="24">
        <v>2</v>
      </c>
      <c r="J17" s="25" t="s">
        <v>30</v>
      </c>
      <c r="K17" s="26"/>
      <c r="L17" s="27"/>
      <c r="M17" s="28"/>
      <c r="N17" s="26"/>
      <c r="O17" s="27"/>
      <c r="P17" s="28"/>
      <c r="Q17" s="67" t="s">
        <v>33</v>
      </c>
      <c r="R17" s="67" t="s">
        <v>28</v>
      </c>
      <c r="S17" s="31" t="s">
        <v>61</v>
      </c>
    </row>
    <row r="18" spans="1:19" s="18" customFormat="1" x14ac:dyDescent="0.25">
      <c r="A18" s="65" t="s">
        <v>81</v>
      </c>
      <c r="B18" s="61" t="s">
        <v>78</v>
      </c>
      <c r="C18" s="19"/>
      <c r="D18" s="20" t="s">
        <v>25</v>
      </c>
      <c r="E18" s="21"/>
      <c r="F18" s="22">
        <v>14</v>
      </c>
      <c r="G18" s="22"/>
      <c r="H18" s="23"/>
      <c r="I18" s="24">
        <v>2</v>
      </c>
      <c r="J18" s="25" t="s">
        <v>30</v>
      </c>
      <c r="K18" s="26"/>
      <c r="L18" s="27"/>
      <c r="M18" s="28"/>
      <c r="N18" s="26"/>
      <c r="O18" s="27"/>
      <c r="P18" s="28"/>
      <c r="Q18" s="67" t="s">
        <v>33</v>
      </c>
      <c r="R18" s="67" t="s">
        <v>28</v>
      </c>
      <c r="S18" s="31" t="s">
        <v>84</v>
      </c>
    </row>
    <row r="19" spans="1:19" s="18" customFormat="1" x14ac:dyDescent="0.25">
      <c r="A19" s="82" t="s">
        <v>34</v>
      </c>
      <c r="B19" s="83"/>
      <c r="C19" s="32">
        <f>SUMIF(C14:C18,"=x",$E14:$E18)+SUMIF(C14:C18,"=x",$F14:$F18)+SUMIF(C14:C18,"=x",$G14:$G18)+SUMIF(C14:C18,"=x",$H14:$H18)</f>
        <v>56</v>
      </c>
      <c r="D19" s="33">
        <f>SUMIF(D14:D18,"=x",$E14:$E18)+SUMIF(D14:D18,"=x",$F14:$F18)+SUMIF(D14:D18,"=x",$G14:$G18)+SUMIF(D14:D18,"=x",$H14:$H18)</f>
        <v>14</v>
      </c>
      <c r="E19" s="84">
        <f>SUM(C19:D19)</f>
        <v>70</v>
      </c>
      <c r="F19" s="85"/>
      <c r="G19" s="85"/>
      <c r="H19" s="85"/>
      <c r="I19" s="85"/>
      <c r="J19" s="86"/>
      <c r="K19" s="87"/>
      <c r="L19" s="88"/>
      <c r="M19" s="88"/>
      <c r="N19" s="88"/>
      <c r="O19" s="88"/>
      <c r="P19" s="88"/>
      <c r="Q19" s="88"/>
      <c r="R19" s="88"/>
      <c r="S19" s="89"/>
    </row>
    <row r="20" spans="1:19" s="18" customFormat="1" x14ac:dyDescent="0.25">
      <c r="A20" s="107" t="s">
        <v>35</v>
      </c>
      <c r="B20" s="108"/>
      <c r="C20" s="34">
        <f>SUMIF(C14:C18,"=x",$I14:$I18)</f>
        <v>8</v>
      </c>
      <c r="D20" s="35">
        <f>SUMIF(D14:D18,"=x",$I14:$I18)</f>
        <v>2</v>
      </c>
      <c r="E20" s="72">
        <f>SUM(C20:D20)</f>
        <v>10</v>
      </c>
      <c r="F20" s="73"/>
      <c r="G20" s="73"/>
      <c r="H20" s="73"/>
      <c r="I20" s="73"/>
      <c r="J20" s="74"/>
      <c r="K20" s="75"/>
      <c r="L20" s="76"/>
      <c r="M20" s="76"/>
      <c r="N20" s="76"/>
      <c r="O20" s="76"/>
      <c r="P20" s="76"/>
      <c r="Q20" s="76"/>
      <c r="R20" s="76"/>
      <c r="S20" s="77"/>
    </row>
    <row r="21" spans="1:19" s="18" customFormat="1" x14ac:dyDescent="0.25">
      <c r="A21" s="99" t="s">
        <v>36</v>
      </c>
      <c r="B21" s="100"/>
      <c r="C21" s="36">
        <f>SUMPRODUCT(--(C14:C18="x"),--($J14:$J18="K(5)"))</f>
        <v>1</v>
      </c>
      <c r="D21" s="37">
        <f>SUMPRODUCT(--(D14:D18="x"),--($J14:$J18="K(5)"))</f>
        <v>0</v>
      </c>
      <c r="E21" s="101">
        <f>SUM(C21:D21)</f>
        <v>1</v>
      </c>
      <c r="F21" s="102"/>
      <c r="G21" s="102"/>
      <c r="H21" s="102"/>
      <c r="I21" s="102"/>
      <c r="J21" s="103"/>
      <c r="K21" s="104"/>
      <c r="L21" s="105"/>
      <c r="M21" s="105"/>
      <c r="N21" s="105"/>
      <c r="O21" s="105"/>
      <c r="P21" s="105"/>
      <c r="Q21" s="105"/>
      <c r="R21" s="105"/>
      <c r="S21" s="106"/>
    </row>
    <row r="22" spans="1:19" s="18" customFormat="1" x14ac:dyDescent="0.25">
      <c r="A22" s="44" t="s">
        <v>37</v>
      </c>
      <c r="B22" s="45"/>
      <c r="C22" s="55"/>
      <c r="D22" s="55"/>
      <c r="E22" s="55"/>
      <c r="F22" s="56"/>
      <c r="G22" s="56"/>
      <c r="H22" s="56"/>
      <c r="I22" s="56"/>
      <c r="J22" s="56"/>
      <c r="K22" s="16"/>
      <c r="L22" s="16"/>
      <c r="M22" s="16"/>
      <c r="N22" s="16"/>
      <c r="O22" s="16"/>
      <c r="P22" s="16"/>
      <c r="Q22" s="16"/>
      <c r="R22" s="16"/>
      <c r="S22" s="17"/>
    </row>
    <row r="23" spans="1:19" s="18" customFormat="1" x14ac:dyDescent="0.25">
      <c r="A23" s="40" t="s">
        <v>38</v>
      </c>
      <c r="B23" s="59" t="s">
        <v>2</v>
      </c>
      <c r="C23" s="21"/>
      <c r="D23" s="22" t="s">
        <v>25</v>
      </c>
      <c r="E23" s="21"/>
      <c r="F23" s="22">
        <v>14</v>
      </c>
      <c r="G23" s="22"/>
      <c r="H23" s="23"/>
      <c r="I23" s="24">
        <v>2</v>
      </c>
      <c r="J23" s="25" t="s">
        <v>39</v>
      </c>
      <c r="K23" s="26" t="s">
        <v>60</v>
      </c>
      <c r="L23" s="70" t="s">
        <v>86</v>
      </c>
      <c r="M23" s="40" t="s">
        <v>4</v>
      </c>
      <c r="N23" s="26"/>
      <c r="O23" s="27"/>
      <c r="P23" s="28"/>
      <c r="Q23" s="30" t="s">
        <v>27</v>
      </c>
      <c r="R23" s="30" t="s">
        <v>28</v>
      </c>
      <c r="S23" s="53" t="s">
        <v>12</v>
      </c>
    </row>
    <row r="24" spans="1:19" s="18" customFormat="1" x14ac:dyDescent="0.25">
      <c r="A24" s="82" t="s">
        <v>34</v>
      </c>
      <c r="B24" s="83"/>
      <c r="C24" s="32">
        <f>SUMIF(C23:C23,"=x",$E23:$E23)+SUMIF(C23:C23,"=x",$F23:$F23)+SUMIF(C23:C23,"=x",$G23:$G23)+SUMIF(C23:C23,"=x",$H23:$H23)</f>
        <v>0</v>
      </c>
      <c r="D24" s="33">
        <f>SUMIF(D23:D23,"=x",$E23:$E23)+SUMIF(D23:D23,"=x",$F23:$F23)+SUMIF(D23:D23,"=x",$G23:$G23)+SUMIF(D23:D23,"=x",$H23:$H23)</f>
        <v>14</v>
      </c>
      <c r="E24" s="84">
        <f>SUM(C24:D24)</f>
        <v>14</v>
      </c>
      <c r="F24" s="85"/>
      <c r="G24" s="85"/>
      <c r="H24" s="85"/>
      <c r="I24" s="85"/>
      <c r="J24" s="86"/>
      <c r="K24" s="38"/>
      <c r="L24" s="38"/>
      <c r="M24" s="38"/>
      <c r="N24" s="38"/>
      <c r="O24" s="38"/>
      <c r="P24" s="38"/>
      <c r="Q24" s="38"/>
      <c r="R24" s="38"/>
      <c r="S24" s="39"/>
    </row>
    <row r="25" spans="1:19" s="18" customFormat="1" x14ac:dyDescent="0.25">
      <c r="A25" s="107" t="s">
        <v>35</v>
      </c>
      <c r="B25" s="108"/>
      <c r="C25" s="35">
        <f>SUMIF(C23:C23,"=x",$I23:$I23)</f>
        <v>0</v>
      </c>
      <c r="D25" s="35">
        <f>SUMIF(D23:D23,"=x",$I23:$I23)</f>
        <v>2</v>
      </c>
      <c r="E25" s="72">
        <f>SUM(C25:D25)</f>
        <v>2</v>
      </c>
      <c r="F25" s="109"/>
      <c r="G25" s="109"/>
      <c r="H25" s="109"/>
      <c r="I25" s="109"/>
      <c r="J25" s="110"/>
      <c r="K25" s="38"/>
      <c r="L25" s="38"/>
      <c r="M25" s="38"/>
      <c r="N25" s="38"/>
      <c r="O25" s="38"/>
      <c r="P25" s="38"/>
      <c r="Q25" s="38"/>
      <c r="R25" s="38"/>
      <c r="S25" s="39"/>
    </row>
    <row r="26" spans="1:19" s="18" customFormat="1" x14ac:dyDescent="0.25">
      <c r="A26" s="99" t="s">
        <v>36</v>
      </c>
      <c r="B26" s="100"/>
      <c r="C26" s="41">
        <f>SUMPRODUCT(--(C23:C23="x"),--($J23:$J23="K(5)"))</f>
        <v>0</v>
      </c>
      <c r="D26" s="37">
        <f>SUMPRODUCT(--(D23:D23="x"),--($J23:$J23="K(5)"))</f>
        <v>0</v>
      </c>
      <c r="E26" s="101">
        <f>SUM(C26:D26)</f>
        <v>0</v>
      </c>
      <c r="F26" s="111"/>
      <c r="G26" s="111"/>
      <c r="H26" s="111"/>
      <c r="I26" s="111"/>
      <c r="J26" s="112"/>
      <c r="K26" s="42"/>
      <c r="L26" s="42"/>
      <c r="M26" s="42"/>
      <c r="N26" s="42"/>
      <c r="O26" s="42"/>
      <c r="P26" s="42"/>
      <c r="Q26" s="42"/>
      <c r="R26" s="42"/>
      <c r="S26" s="43"/>
    </row>
    <row r="27" spans="1:19" s="18" customFormat="1" x14ac:dyDescent="0.25">
      <c r="A27" s="44" t="s">
        <v>40</v>
      </c>
      <c r="B27" s="4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7"/>
    </row>
    <row r="28" spans="1:19" s="18" customFormat="1" x14ac:dyDescent="0.25">
      <c r="A28" s="82" t="s">
        <v>34</v>
      </c>
      <c r="B28" s="83"/>
      <c r="C28" s="32">
        <f t="shared" ref="C28:D30" si="0">SUMIF($A4:$A27,$A28,C4:C27)</f>
        <v>77</v>
      </c>
      <c r="D28" s="33">
        <f t="shared" si="0"/>
        <v>49</v>
      </c>
      <c r="E28" s="84">
        <f>SUM(C28:D28)</f>
        <v>126</v>
      </c>
      <c r="F28" s="85"/>
      <c r="G28" s="85"/>
      <c r="H28" s="85"/>
      <c r="I28" s="85"/>
      <c r="J28" s="86"/>
      <c r="K28" s="87"/>
      <c r="L28" s="88"/>
      <c r="M28" s="88"/>
      <c r="N28" s="88"/>
      <c r="O28" s="88"/>
      <c r="P28" s="88"/>
      <c r="Q28" s="88"/>
      <c r="R28" s="88"/>
      <c r="S28" s="89"/>
    </row>
    <row r="29" spans="1:19" s="18" customFormat="1" x14ac:dyDescent="0.25">
      <c r="A29" s="107" t="s">
        <v>35</v>
      </c>
      <c r="B29" s="108"/>
      <c r="C29" s="34">
        <f t="shared" si="0"/>
        <v>12</v>
      </c>
      <c r="D29" s="35">
        <f t="shared" si="0"/>
        <v>8</v>
      </c>
      <c r="E29" s="72">
        <f>SUM(C29:D29)</f>
        <v>20</v>
      </c>
      <c r="F29" s="73"/>
      <c r="G29" s="73"/>
      <c r="H29" s="73"/>
      <c r="I29" s="73"/>
      <c r="J29" s="74"/>
      <c r="K29" s="75"/>
      <c r="L29" s="76"/>
      <c r="M29" s="76"/>
      <c r="N29" s="76"/>
      <c r="O29" s="76"/>
      <c r="P29" s="76"/>
      <c r="Q29" s="76"/>
      <c r="R29" s="76"/>
      <c r="S29" s="77"/>
    </row>
    <row r="30" spans="1:19" s="18" customFormat="1" x14ac:dyDescent="0.25">
      <c r="A30" s="99" t="s">
        <v>36</v>
      </c>
      <c r="B30" s="100"/>
      <c r="C30" s="36">
        <f t="shared" si="0"/>
        <v>2</v>
      </c>
      <c r="D30" s="37">
        <f t="shared" si="0"/>
        <v>1</v>
      </c>
      <c r="E30" s="101">
        <f>SUM(C30:D30)</f>
        <v>3</v>
      </c>
      <c r="F30" s="102"/>
      <c r="G30" s="102"/>
      <c r="H30" s="102"/>
      <c r="I30" s="102"/>
      <c r="J30" s="103"/>
      <c r="K30" s="75"/>
      <c r="L30" s="76"/>
      <c r="M30" s="76"/>
      <c r="N30" s="76"/>
      <c r="O30" s="76"/>
      <c r="P30" s="76"/>
      <c r="Q30" s="76"/>
      <c r="R30" s="76"/>
      <c r="S30" s="77"/>
    </row>
    <row r="31" spans="1:19" s="18" customFormat="1" ht="13.5" thickBot="1" x14ac:dyDescent="0.3">
      <c r="A31" s="113" t="s">
        <v>41</v>
      </c>
      <c r="B31" s="114"/>
      <c r="C31" s="57">
        <v>12</v>
      </c>
      <c r="D31" s="58">
        <v>8</v>
      </c>
      <c r="E31" s="115">
        <f>SUM(C31:D31)</f>
        <v>20</v>
      </c>
      <c r="F31" s="116"/>
      <c r="G31" s="116"/>
      <c r="H31" s="116"/>
      <c r="I31" s="116"/>
      <c r="J31" s="117"/>
      <c r="K31" s="118"/>
      <c r="L31" s="119"/>
      <c r="M31" s="119"/>
      <c r="N31" s="119"/>
      <c r="O31" s="119"/>
      <c r="P31" s="119"/>
      <c r="Q31" s="119"/>
      <c r="R31" s="119"/>
      <c r="S31" s="120"/>
    </row>
    <row r="32" spans="1:19" s="18" customFormat="1" x14ac:dyDescent="0.25">
      <c r="A32" s="44" t="s">
        <v>42</v>
      </c>
      <c r="B32" s="45"/>
      <c r="C32" s="15"/>
      <c r="D32" s="1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2"/>
    </row>
    <row r="33" spans="1:19" s="18" customFormat="1" x14ac:dyDescent="0.25">
      <c r="A33" s="70" t="s">
        <v>87</v>
      </c>
      <c r="B33" s="60" t="s">
        <v>1</v>
      </c>
      <c r="C33" s="21"/>
      <c r="D33" s="22" t="s">
        <v>25</v>
      </c>
      <c r="E33" s="21"/>
      <c r="F33" s="22"/>
      <c r="G33" s="22"/>
      <c r="H33" s="71">
        <v>10</v>
      </c>
      <c r="I33" s="24">
        <v>2</v>
      </c>
      <c r="J33" s="25" t="s">
        <v>43</v>
      </c>
      <c r="K33" s="21" t="s">
        <v>85</v>
      </c>
      <c r="L33" s="68" t="s">
        <v>79</v>
      </c>
      <c r="M33" s="69" t="s">
        <v>76</v>
      </c>
      <c r="N33" s="26"/>
      <c r="O33" s="29"/>
      <c r="P33" s="47"/>
      <c r="Q33" s="30" t="s">
        <v>33</v>
      </c>
      <c r="R33" s="30" t="s">
        <v>28</v>
      </c>
      <c r="S33" s="54" t="s">
        <v>3</v>
      </c>
    </row>
    <row r="34" spans="1:19" s="18" customFormat="1" x14ac:dyDescent="0.25">
      <c r="A34" s="82" t="s">
        <v>34</v>
      </c>
      <c r="B34" s="83"/>
      <c r="C34" s="32">
        <f>SUMIF(C33:C33,"=x",$E33:$E33)+SUMIF(C33:C33,"=x",$F33:$F33)+SUMIF(C33:C33,"=x",$G33:$G33)+SUMIF(C33:C33,"=x",$H33:$H33)</f>
        <v>0</v>
      </c>
      <c r="D34" s="33">
        <f>SUMIF(D33:D33,"=x",$E33:$E33)+SUMIF(D33:D33,"=x",$F33:$F33)+SUMIF(D33:D33,"=x",$G33:$G33)+SUMIF(D33:D33,"=x",$H33:$H33)</f>
        <v>10</v>
      </c>
      <c r="E34" s="84">
        <f>SUM(C34:D34)</f>
        <v>10</v>
      </c>
      <c r="F34" s="85"/>
      <c r="G34" s="85"/>
      <c r="H34" s="85"/>
      <c r="I34" s="85"/>
      <c r="J34" s="86"/>
      <c r="K34" s="87"/>
      <c r="L34" s="88"/>
      <c r="M34" s="88"/>
      <c r="N34" s="88"/>
      <c r="O34" s="88"/>
      <c r="P34" s="88"/>
      <c r="Q34" s="88"/>
      <c r="R34" s="88"/>
      <c r="S34" s="89"/>
    </row>
    <row r="35" spans="1:19" s="18" customFormat="1" x14ac:dyDescent="0.25">
      <c r="A35" s="107" t="s">
        <v>35</v>
      </c>
      <c r="B35" s="108"/>
      <c r="C35" s="48">
        <f>SUMIF(C33:C33,"=x",$I33:$I33)</f>
        <v>0</v>
      </c>
      <c r="D35" s="35">
        <f>SUMIF(D33:D33,"=x",$I33:$I33)</f>
        <v>2</v>
      </c>
      <c r="E35" s="72">
        <f>SUM(C35:D35)</f>
        <v>2</v>
      </c>
      <c r="F35" s="109"/>
      <c r="G35" s="109"/>
      <c r="H35" s="109"/>
      <c r="I35" s="109"/>
      <c r="J35" s="110"/>
      <c r="K35" s="75"/>
      <c r="L35" s="76"/>
      <c r="M35" s="76"/>
      <c r="N35" s="76"/>
      <c r="O35" s="76"/>
      <c r="P35" s="76"/>
      <c r="Q35" s="76"/>
      <c r="R35" s="76"/>
      <c r="S35" s="77"/>
    </row>
    <row r="36" spans="1:19" s="18" customFormat="1" x14ac:dyDescent="0.25">
      <c r="A36" s="99" t="s">
        <v>36</v>
      </c>
      <c r="B36" s="100"/>
      <c r="C36" s="41">
        <f>SUMPRODUCT(--(C33:C33="x"),--($J33:$J33="K(5)"))</f>
        <v>0</v>
      </c>
      <c r="D36" s="37">
        <f>SUMPRODUCT(--(D33:D33="x"),--($J33:$J33="K(5)"))</f>
        <v>0</v>
      </c>
      <c r="E36" s="101">
        <f>SUM(C36:D36)</f>
        <v>0</v>
      </c>
      <c r="F36" s="111"/>
      <c r="G36" s="111"/>
      <c r="H36" s="111"/>
      <c r="I36" s="111"/>
      <c r="J36" s="112"/>
      <c r="K36" s="104"/>
      <c r="L36" s="105"/>
      <c r="M36" s="105"/>
      <c r="N36" s="105"/>
      <c r="O36" s="105"/>
      <c r="P36" s="105"/>
      <c r="Q36" s="105"/>
      <c r="R36" s="105"/>
      <c r="S36" s="106"/>
    </row>
    <row r="37" spans="1:19" s="18" customFormat="1" x14ac:dyDescent="0.2">
      <c r="C37" s="3"/>
      <c r="D37" s="3"/>
      <c r="E37" s="3"/>
      <c r="F37" s="3"/>
      <c r="G37" s="3"/>
      <c r="H37" s="3"/>
      <c r="I37" s="3"/>
      <c r="J37" s="2"/>
      <c r="K37" s="3"/>
      <c r="L37" s="4"/>
      <c r="M37" s="4"/>
      <c r="N37" s="3"/>
      <c r="O37" s="4"/>
      <c r="P37" s="4"/>
      <c r="Q37" s="3"/>
      <c r="R37" s="3"/>
    </row>
    <row r="39" spans="1:19" x14ac:dyDescent="0.2">
      <c r="A39" s="49" t="s">
        <v>15</v>
      </c>
    </row>
    <row r="40" spans="1:19" x14ac:dyDescent="0.2">
      <c r="A40" s="4" t="s">
        <v>44</v>
      </c>
    </row>
    <row r="41" spans="1:19" x14ac:dyDescent="0.2">
      <c r="A41" s="4" t="s">
        <v>45</v>
      </c>
    </row>
    <row r="42" spans="1:19" x14ac:dyDescent="0.2">
      <c r="A42" s="4"/>
    </row>
    <row r="43" spans="1:19" x14ac:dyDescent="0.2">
      <c r="A43" s="49" t="s">
        <v>46</v>
      </c>
    </row>
    <row r="44" spans="1:19" x14ac:dyDescent="0.2">
      <c r="A44" s="4" t="s">
        <v>47</v>
      </c>
    </row>
    <row r="45" spans="1:19" x14ac:dyDescent="0.2">
      <c r="A45" s="4" t="s">
        <v>48</v>
      </c>
    </row>
    <row r="46" spans="1:19" x14ac:dyDescent="0.2">
      <c r="A46" s="4" t="s">
        <v>49</v>
      </c>
    </row>
    <row r="47" spans="1:19" x14ac:dyDescent="0.2">
      <c r="A47" s="4" t="s">
        <v>50</v>
      </c>
    </row>
    <row r="48" spans="1:19" x14ac:dyDescent="0.2">
      <c r="A48" s="4"/>
    </row>
    <row r="50" spans="1:1" x14ac:dyDescent="0.2">
      <c r="A50" s="49" t="s">
        <v>51</v>
      </c>
    </row>
    <row r="51" spans="1:1" x14ac:dyDescent="0.2">
      <c r="A51" s="4" t="s">
        <v>52</v>
      </c>
    </row>
    <row r="52" spans="1:1" x14ac:dyDescent="0.2">
      <c r="A52" s="4" t="s">
        <v>53</v>
      </c>
    </row>
    <row r="53" spans="1:1" x14ac:dyDescent="0.2">
      <c r="A53" s="4" t="s">
        <v>54</v>
      </c>
    </row>
    <row r="54" spans="1:1" x14ac:dyDescent="0.2">
      <c r="A54" s="4" t="s">
        <v>55</v>
      </c>
    </row>
    <row r="56" spans="1:1" x14ac:dyDescent="0.2">
      <c r="A56" s="49" t="s">
        <v>56</v>
      </c>
    </row>
    <row r="57" spans="1:1" x14ac:dyDescent="0.2">
      <c r="A57" s="50" t="s">
        <v>57</v>
      </c>
    </row>
    <row r="58" spans="1:1" x14ac:dyDescent="0.2">
      <c r="A58" s="51" t="s">
        <v>58</v>
      </c>
    </row>
    <row r="59" spans="1:1" x14ac:dyDescent="0.2">
      <c r="A59" s="4" t="s">
        <v>59</v>
      </c>
    </row>
  </sheetData>
  <mergeCells count="56"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  <mergeCell ref="A30:B30"/>
    <mergeCell ref="E30:J30"/>
    <mergeCell ref="K30:S30"/>
    <mergeCell ref="A31:B31"/>
    <mergeCell ref="E31:J31"/>
    <mergeCell ref="K31:S31"/>
    <mergeCell ref="A28:B28"/>
    <mergeCell ref="E28:J28"/>
    <mergeCell ref="K28:S28"/>
    <mergeCell ref="A29:B29"/>
    <mergeCell ref="E29:J29"/>
    <mergeCell ref="K29:S29"/>
    <mergeCell ref="A11:B11"/>
    <mergeCell ref="A25:B25"/>
    <mergeCell ref="E25:J25"/>
    <mergeCell ref="A26:B26"/>
    <mergeCell ref="E26:J26"/>
    <mergeCell ref="A12:B12"/>
    <mergeCell ref="E12:J12"/>
    <mergeCell ref="K12:S12"/>
    <mergeCell ref="A24:B24"/>
    <mergeCell ref="E24:J24"/>
    <mergeCell ref="A20:B20"/>
    <mergeCell ref="E20:J20"/>
    <mergeCell ref="K20:S20"/>
    <mergeCell ref="A21:B21"/>
    <mergeCell ref="E21:J21"/>
    <mergeCell ref="K21:S21"/>
    <mergeCell ref="A19:B19"/>
    <mergeCell ref="E19:J19"/>
    <mergeCell ref="K19:S19"/>
    <mergeCell ref="E11:J11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levelező</vt:lpstr>
      <vt:lpstr>'kémiatanár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2023-09-14T09:30:29Z</dcterms:modified>
</cp:coreProperties>
</file>