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nem tanári mesterszakra épülő tanárszak 4 féléves\végleges\"/>
    </mc:Choice>
  </mc:AlternateContent>
  <bookViews>
    <workbookView xWindow="-120" yWindow="-120" windowWidth="29040" windowHeight="15840"/>
  </bookViews>
  <sheets>
    <sheet name="mesterszakra 4félév levelező" sheetId="9" r:id="rId1"/>
  </sheets>
  <definedNames>
    <definedName name="_xlnm.Print_Area" localSheetId="0">'mesterszakra 4félév levelező'!$A$5:$F$49</definedName>
  </definedNames>
  <calcPr calcId="162913"/>
</workbook>
</file>

<file path=xl/calcChain.xml><?xml version="1.0" encoding="utf-8"?>
<calcChain xmlns="http://schemas.openxmlformats.org/spreadsheetml/2006/main">
  <c r="D40" i="9" l="1"/>
  <c r="E40" i="9"/>
  <c r="F40" i="9"/>
  <c r="C40" i="9"/>
  <c r="D39" i="9"/>
  <c r="E39" i="9"/>
  <c r="F39" i="9"/>
  <c r="C39" i="9"/>
  <c r="D38" i="9"/>
  <c r="E38" i="9"/>
  <c r="F38" i="9"/>
  <c r="C38" i="9"/>
  <c r="E25" i="9" l="1"/>
  <c r="F26" i="9"/>
  <c r="E26" i="9"/>
  <c r="D26" i="9"/>
  <c r="C26" i="9"/>
  <c r="F25" i="9"/>
  <c r="D25" i="9"/>
  <c r="C25" i="9"/>
  <c r="F24" i="9"/>
  <c r="E24" i="9"/>
  <c r="D24" i="9"/>
  <c r="C24" i="9"/>
  <c r="G26" i="9" l="1"/>
  <c r="G24" i="9"/>
  <c r="G25" i="9"/>
  <c r="F54" i="9"/>
  <c r="E54" i="9"/>
  <c r="D54" i="9"/>
  <c r="C54" i="9"/>
  <c r="F53" i="9"/>
  <c r="E53" i="9"/>
  <c r="D53" i="9"/>
  <c r="C53" i="9"/>
  <c r="F52" i="9"/>
  <c r="E52" i="9"/>
  <c r="D52" i="9"/>
  <c r="C52" i="9"/>
  <c r="F45" i="9"/>
  <c r="E45" i="9"/>
  <c r="D45" i="9"/>
  <c r="C45" i="9"/>
  <c r="F44" i="9"/>
  <c r="E44" i="9"/>
  <c r="D44" i="9"/>
  <c r="C44" i="9"/>
  <c r="F43" i="9"/>
  <c r="E43" i="9"/>
  <c r="E47" i="9" s="1"/>
  <c r="D43" i="9"/>
  <c r="C43" i="9"/>
  <c r="C49" i="9"/>
  <c r="D32" i="9"/>
  <c r="D49" i="9" l="1"/>
  <c r="D48" i="9"/>
  <c r="F47" i="9"/>
  <c r="G40" i="9"/>
  <c r="G43" i="9"/>
  <c r="D47" i="9"/>
  <c r="F48" i="9"/>
  <c r="F49" i="9"/>
  <c r="G52" i="9"/>
  <c r="G30" i="9"/>
  <c r="E48" i="9"/>
  <c r="G39" i="9"/>
  <c r="C47" i="9"/>
  <c r="G44" i="9"/>
  <c r="G45" i="9"/>
  <c r="G53" i="9"/>
  <c r="G54" i="9"/>
  <c r="E49" i="9"/>
  <c r="G31" i="9"/>
  <c r="G32" i="9"/>
  <c r="G38" i="9"/>
  <c r="C48" i="9"/>
  <c r="G48" i="9" l="1"/>
  <c r="G47" i="9"/>
  <c r="G49" i="9"/>
</calcChain>
</file>

<file path=xl/sharedStrings.xml><?xml version="1.0" encoding="utf-8"?>
<sst xmlns="http://schemas.openxmlformats.org/spreadsheetml/2006/main" count="214" uniqueCount="127">
  <si>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</si>
  <si>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</si>
  <si>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</si>
  <si>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</si>
  <si>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</si>
  <si>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</si>
  <si>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</si>
  <si>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</si>
  <si>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</si>
  <si>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Szemeszter</t>
  </si>
  <si>
    <t>Kr.</t>
  </si>
  <si>
    <t>Ért.</t>
  </si>
  <si>
    <t>Tantárgyfelelős</t>
  </si>
  <si>
    <t>lgy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</si>
  <si>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</si>
  <si>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</si>
  <si>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</si>
  <si>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</si>
  <si>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</si>
  <si>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</si>
  <si>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</si>
  <si>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ÖSSZESEN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</si>
  <si>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</si>
  <si>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</si>
  <si>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</si>
  <si>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</si>
  <si>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</si>
  <si>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</si>
  <si>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</si>
  <si>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</si>
  <si>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</si>
  <si>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</si>
  <si>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</si>
  <si>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</si>
  <si>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</si>
  <si>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Fizikai alapok</t>
  </si>
  <si>
    <t>Fizika 1</t>
  </si>
  <si>
    <t>Fizika 2</t>
  </si>
  <si>
    <t>Fizika 3</t>
  </si>
  <si>
    <t>Haladó fizika</t>
  </si>
  <si>
    <t>Biológiai alapok</t>
  </si>
  <si>
    <t>Biológia 1</t>
  </si>
  <si>
    <t>Biológia 2</t>
  </si>
  <si>
    <t>Biológia 3</t>
  </si>
  <si>
    <t>Haladó biológia</t>
  </si>
  <si>
    <t>Környezettudományi alapok</t>
  </si>
  <si>
    <t>Környezettudomány 1</t>
  </si>
  <si>
    <t>Környezettudomány 2</t>
  </si>
  <si>
    <t>A természet  2 (szintézis)</t>
  </si>
  <si>
    <t>Weiszburg Tamás</t>
  </si>
  <si>
    <t>Környezettudományi Centrum</t>
  </si>
  <si>
    <t>Nature 1 (introduction)</t>
  </si>
  <si>
    <t>Harman-Tóth Erzsébet</t>
  </si>
  <si>
    <t>Earth science</t>
  </si>
  <si>
    <t>Jenei Péter</t>
  </si>
  <si>
    <t>Physics basics</t>
  </si>
  <si>
    <t>Csanád Máté</t>
  </si>
  <si>
    <t>Physics 1</t>
  </si>
  <si>
    <t>Physics 2</t>
  </si>
  <si>
    <t>Physics 3</t>
  </si>
  <si>
    <t>Advanced physics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</si>
  <si>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</si>
  <si>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</si>
  <si>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</si>
  <si>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</si>
  <si>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</si>
  <si>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</si>
  <si>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</si>
  <si>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</si>
  <si>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Müller Viktor</t>
  </si>
  <si>
    <t>Advanced biology</t>
  </si>
  <si>
    <t>Pribéli Levente</t>
  </si>
  <si>
    <t>Environmental science basics</t>
  </si>
  <si>
    <t>Berki Márton</t>
  </si>
  <si>
    <t>Environmental science 1</t>
  </si>
  <si>
    <t>Angyal Zsuzsanna</t>
  </si>
  <si>
    <t>Environmental science 2</t>
  </si>
  <si>
    <t>Nature 2 (synthesis)</t>
  </si>
  <si>
    <t>term1a23vlr</t>
  </si>
  <si>
    <t>foldtuda23vlr</t>
  </si>
  <si>
    <t>fizalapa23vlr</t>
  </si>
  <si>
    <t>fizika1a23vlr</t>
  </si>
  <si>
    <t>fizika2a23vlr</t>
  </si>
  <si>
    <t>fizika3a23vlr</t>
  </si>
  <si>
    <t>halfizikaa23vlr</t>
  </si>
  <si>
    <t>biol2a23vlr</t>
  </si>
  <si>
    <t>biol3a23vlr</t>
  </si>
  <si>
    <t>ktudalapa23vlr</t>
  </si>
  <si>
    <t>ktud1a23vlr</t>
  </si>
  <si>
    <t>ktud2a23vlr</t>
  </si>
  <si>
    <t>term2a23vlr</t>
  </si>
  <si>
    <t>Subject-specific Teaching Practice</t>
  </si>
  <si>
    <t>ttudmdszt1a22elr</t>
  </si>
  <si>
    <t>Természettudomány tanítás módszertana 1</t>
  </si>
  <si>
    <t>ttudmdszt2a22glr</t>
  </si>
  <si>
    <t>Természettudomány tanítás módszertana 2</t>
  </si>
  <si>
    <t>ktanmdszt1a22elr</t>
  </si>
  <si>
    <t>Környezettan tanítás módszertana 1</t>
  </si>
  <si>
    <t>ktanmdszt2a22tlr</t>
  </si>
  <si>
    <t>Környezettan tanítás módszertana 2</t>
  </si>
  <si>
    <t>Methodology of teaching science 1</t>
  </si>
  <si>
    <t>Methodology of teaching science 2</t>
  </si>
  <si>
    <t>Methodology of teaching environmental studies 1</t>
  </si>
  <si>
    <t>Methodology of teaching environmental studies 2</t>
  </si>
  <si>
    <t>Iskolai gyakorlathoz közvetlenül kapcsolódó tárgy (2 kredit)</t>
  </si>
  <si>
    <t>Összefüggő egyéni iskolai gyakorlatot kísérő szakos szeminárium</t>
  </si>
  <si>
    <t>Gy(3)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</si>
  <si>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</si>
  <si>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</si>
  <si>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t</t>
  </si>
  <si>
    <t>RTK-ÖGYL</t>
  </si>
  <si>
    <t>Összefüggő egyéni iskolai gyakorlat</t>
  </si>
  <si>
    <t>Coherent Individual Practice Support Seminar</t>
  </si>
  <si>
    <t>Iskolai gyakorlatok (4 kredit)</t>
  </si>
  <si>
    <t>Szakterületi ismeretek (54 kredit)</t>
  </si>
  <si>
    <t>Szakmódszertani ismeretek (6 kredit)</t>
  </si>
  <si>
    <t>RTK-ÖGYL2-TER</t>
  </si>
  <si>
    <t>RTK-SZGYL4-TER</t>
  </si>
  <si>
    <t xml:space="preserve">     kötelező tárgyak (48 kredit)</t>
  </si>
  <si>
    <t xml:space="preserve">     kötelezően választható tárgyak (teljesítendő 6 kredit)</t>
  </si>
  <si>
    <t>Vegyész, környezetmérnök  mesterszakos képzettség birtokában természettudomány-környezettan szakos tanári oklevelet adó tanárképzés (120 kredit) levelező (2023-tól)</t>
  </si>
  <si>
    <t>Szakfelelős: Dr. Weiszburg Tamás</t>
  </si>
  <si>
    <t>Képzési koordinátor: Dr. Angyal Zsuzsanna</t>
  </si>
  <si>
    <t>biolalapa23elr</t>
  </si>
  <si>
    <t>biol1a23elr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</si>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</sst>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2" xfId="1" applyNumberFormat="1" applyFont="1" applyFill="1" applyBorder="1" applyAlignment="1">
      <alignment horizontal="center" vertical="center"/>
    </xf>
    <xf numFmtId="164" fontId="11" fillId="6" borderId="23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/>
    </xf>
    <xf numFmtId="164" fontId="11" fillId="6" borderId="21" xfId="1" applyNumberFormat="1" applyFont="1" applyFill="1" applyBorder="1" applyAlignment="1">
      <alignment horizontal="center" vertical="center"/>
    </xf>
    <xf numFmtId="164" fontId="11" fillId="6" borderId="27" xfId="1" applyNumberFormat="1" applyFont="1" applyFill="1" applyBorder="1" applyAlignment="1">
      <alignment horizontal="center" vertical="center"/>
    </xf>
    <xf numFmtId="164" fontId="10" fillId="6" borderId="26" xfId="1" applyNumberFormat="1" applyFont="1" applyFill="1" applyBorder="1" applyAlignment="1">
      <alignment horizontal="center" vertical="center"/>
    </xf>
    <xf numFmtId="164" fontId="9" fillId="6" borderId="26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6" xfId="6" applyFont="1" applyBorder="1" applyAlignment="1">
      <alignment vertical="center"/>
    </xf>
    <xf numFmtId="0" fontId="1" fillId="5" borderId="18" xfId="6" applyFont="1" applyFill="1" applyBorder="1" applyAlignment="1">
      <alignment horizontal="left" vertical="center"/>
    </xf>
    <xf numFmtId="0" fontId="6" fillId="3" borderId="13" xfId="3" applyFont="1" applyFill="1" applyBorder="1" applyAlignment="1">
      <alignment horizontal="left" vertical="center"/>
    </xf>
    <xf numFmtId="0" fontId="1" fillId="2" borderId="16" xfId="6" applyFont="1" applyFill="1" applyBorder="1" applyAlignment="1">
      <alignment vertical="center"/>
    </xf>
    <xf numFmtId="0" fontId="11" fillId="6" borderId="14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6" fillId="2" borderId="18" xfId="6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/>
    </xf>
    <xf numFmtId="0" fontId="1" fillId="2" borderId="11" xfId="6" applyFont="1" applyFill="1" applyBorder="1" applyAlignment="1">
      <alignment horizontal="center" vertical="center"/>
    </xf>
    <xf numFmtId="0" fontId="1" fillId="0" borderId="17" xfId="6" applyFont="1" applyBorder="1" applyAlignment="1">
      <alignment horizontal="left" vertical="center"/>
    </xf>
    <xf numFmtId="0" fontId="1" fillId="0" borderId="18" xfId="6" applyFont="1" applyFill="1" applyBorder="1" applyAlignment="1">
      <alignment horizontal="left" vertical="center"/>
    </xf>
    <xf numFmtId="0" fontId="1" fillId="2" borderId="17" xfId="6" applyFont="1" applyFill="1" applyBorder="1" applyAlignment="1">
      <alignment horizontal="left" vertical="center"/>
    </xf>
    <xf numFmtId="0" fontId="1" fillId="0" borderId="1" xfId="6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8" xfId="6" applyFont="1" applyBorder="1" applyAlignment="1">
      <alignment vertical="center"/>
    </xf>
    <xf numFmtId="0" fontId="1" fillId="0" borderId="3" xfId="3" applyFont="1" applyFill="1" applyBorder="1" applyAlignment="1">
      <alignment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4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5"/>
    <cellStyle name="Normál 3" xfId="4"/>
    <cellStyle name="Normál 4" xfId="6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B1" sqref="B1"/>
    </sheetView>
  </sheetViews>
  <sheetFormatPr defaultColWidth="10.7109375" defaultRowHeight="12.75" x14ac:dyDescent="0.2"/>
  <cols>
    <col min="1" max="1" width="17.28515625" style="5" customWidth="1"/>
    <col min="2" max="2" width="55.285156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28515625" style="4" customWidth="1"/>
    <col min="14" max="14" width="16.85546875" style="4" bestFit="1" customWidth="1"/>
    <col min="15" max="15" width="34.28515625" style="4" bestFit="1" customWidth="1"/>
    <col min="16" max="16" width="23.28515625" style="5" customWidth="1"/>
    <col min="17" max="17" width="35.5703125" style="5" customWidth="1"/>
    <col min="18" max="18" width="43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32</v>
      </c>
    </row>
    <row r="2" spans="1:18" s="4" customFormat="1" ht="25.5" x14ac:dyDescent="0.2">
      <c r="A2" s="76" t="s">
        <v>120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76"/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121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122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15" t="s">
        <v>3</v>
      </c>
      <c r="B6" s="115" t="s">
        <v>4</v>
      </c>
      <c r="C6" s="117" t="s">
        <v>9</v>
      </c>
      <c r="D6" s="118"/>
      <c r="E6" s="118"/>
      <c r="F6" s="118"/>
      <c r="G6" s="119" t="s">
        <v>6</v>
      </c>
      <c r="H6" s="120"/>
      <c r="I6" s="120"/>
      <c r="J6" s="120"/>
      <c r="K6" s="121" t="s">
        <v>10</v>
      </c>
      <c r="L6" s="123" t="s">
        <v>11</v>
      </c>
      <c r="M6" s="137" t="s">
        <v>107</v>
      </c>
      <c r="N6" s="138"/>
      <c r="O6" s="139"/>
      <c r="P6" s="115" t="s">
        <v>12</v>
      </c>
      <c r="Q6" s="135" t="s">
        <v>2</v>
      </c>
      <c r="R6" s="115" t="s">
        <v>5</v>
      </c>
    </row>
    <row r="7" spans="1:18" s="11" customFormat="1" ht="43.5" customHeight="1" x14ac:dyDescent="0.2">
      <c r="A7" s="116"/>
      <c r="B7" s="116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13</v>
      </c>
      <c r="J7" s="13" t="s">
        <v>0</v>
      </c>
      <c r="K7" s="122"/>
      <c r="L7" s="124"/>
      <c r="M7" s="99" t="s">
        <v>108</v>
      </c>
      <c r="N7" s="100" t="s">
        <v>3</v>
      </c>
      <c r="O7" s="100" t="s">
        <v>4</v>
      </c>
      <c r="P7" s="116"/>
      <c r="Q7" s="136"/>
      <c r="R7" s="116"/>
    </row>
    <row r="8" spans="1:18" s="11" customFormat="1" ht="12.75" customHeight="1" x14ac:dyDescent="0.2">
      <c r="A8" s="36" t="s">
        <v>114</v>
      </c>
      <c r="B8" s="37"/>
      <c r="C8" s="51"/>
      <c r="D8" s="51"/>
      <c r="E8" s="51"/>
      <c r="F8" s="51"/>
      <c r="G8" s="51"/>
      <c r="H8" s="51"/>
      <c r="I8" s="51"/>
      <c r="J8" s="51"/>
      <c r="K8" s="52"/>
      <c r="L8" s="52"/>
      <c r="M8" s="34"/>
      <c r="N8" s="34"/>
      <c r="O8" s="34"/>
      <c r="P8" s="53"/>
      <c r="Q8" s="53"/>
      <c r="R8" s="54"/>
    </row>
    <row r="9" spans="1:18" s="11" customFormat="1" ht="12.75" customHeight="1" x14ac:dyDescent="0.2">
      <c r="A9" s="36" t="s">
        <v>118</v>
      </c>
      <c r="B9" s="37"/>
      <c r="C9" s="51"/>
      <c r="D9" s="51"/>
      <c r="E9" s="51"/>
      <c r="F9" s="51"/>
      <c r="G9" s="51"/>
      <c r="H9" s="51"/>
      <c r="I9" s="51"/>
      <c r="J9" s="51"/>
      <c r="K9" s="52"/>
      <c r="L9" s="52"/>
      <c r="M9" s="33"/>
      <c r="N9" s="33"/>
      <c r="O9" s="33"/>
      <c r="P9" s="77"/>
      <c r="Q9" s="77"/>
      <c r="R9" s="78"/>
    </row>
    <row r="10" spans="1:18" s="28" customFormat="1" ht="12.75" customHeight="1" x14ac:dyDescent="0.25">
      <c r="A10" s="19" t="s">
        <v>78</v>
      </c>
      <c r="B10" s="109" t="s">
        <v>33</v>
      </c>
      <c r="C10" s="21" t="s">
        <v>14</v>
      </c>
      <c r="D10" s="23"/>
      <c r="E10" s="23"/>
      <c r="F10" s="23"/>
      <c r="G10" s="21">
        <v>6</v>
      </c>
      <c r="H10" s="23">
        <v>6</v>
      </c>
      <c r="I10" s="23"/>
      <c r="J10" s="46"/>
      <c r="K10" s="67">
        <v>3</v>
      </c>
      <c r="L10" s="50" t="s">
        <v>15</v>
      </c>
      <c r="M10" s="50"/>
      <c r="N10" s="50"/>
      <c r="O10" s="50"/>
      <c r="P10" s="17" t="s">
        <v>49</v>
      </c>
      <c r="Q10" s="17" t="s">
        <v>50</v>
      </c>
      <c r="R10" s="18" t="s">
        <v>51</v>
      </c>
    </row>
    <row r="11" spans="1:18" s="28" customFormat="1" ht="12.75" customHeight="1" x14ac:dyDescent="0.25">
      <c r="A11" s="19" t="s">
        <v>79</v>
      </c>
      <c r="B11" s="109" t="s">
        <v>34</v>
      </c>
      <c r="C11" s="21" t="s">
        <v>14</v>
      </c>
      <c r="D11" s="23"/>
      <c r="E11" s="23"/>
      <c r="F11" s="23"/>
      <c r="G11" s="21">
        <v>4</v>
      </c>
      <c r="H11" s="23">
        <v>4</v>
      </c>
      <c r="I11" s="23">
        <v>4</v>
      </c>
      <c r="J11" s="46"/>
      <c r="K11" s="67">
        <v>3</v>
      </c>
      <c r="L11" s="50" t="s">
        <v>15</v>
      </c>
      <c r="M11" s="50"/>
      <c r="N11" s="50"/>
      <c r="O11" s="50"/>
      <c r="P11" s="17" t="s">
        <v>52</v>
      </c>
      <c r="Q11" s="48" t="s">
        <v>50</v>
      </c>
      <c r="R11" s="18" t="s">
        <v>53</v>
      </c>
    </row>
    <row r="12" spans="1:18" s="28" customFormat="1" ht="12.75" customHeight="1" x14ac:dyDescent="0.25">
      <c r="A12" s="19" t="s">
        <v>80</v>
      </c>
      <c r="B12" s="109" t="s">
        <v>35</v>
      </c>
      <c r="C12" s="21" t="s">
        <v>14</v>
      </c>
      <c r="D12" s="23"/>
      <c r="E12" s="23"/>
      <c r="F12" s="23"/>
      <c r="G12" s="21">
        <v>8</v>
      </c>
      <c r="H12" s="23">
        <v>8</v>
      </c>
      <c r="I12" s="23"/>
      <c r="J12" s="46"/>
      <c r="K12" s="67">
        <v>4</v>
      </c>
      <c r="L12" s="50" t="s">
        <v>15</v>
      </c>
      <c r="M12" s="50"/>
      <c r="N12" s="50"/>
      <c r="O12" s="50"/>
      <c r="P12" s="22" t="s">
        <v>54</v>
      </c>
      <c r="Q12" s="48" t="s">
        <v>50</v>
      </c>
      <c r="R12" s="18" t="s">
        <v>55</v>
      </c>
    </row>
    <row r="13" spans="1:18" s="28" customFormat="1" ht="12.75" customHeight="1" x14ac:dyDescent="0.25">
      <c r="A13" s="19" t="s">
        <v>81</v>
      </c>
      <c r="B13" s="109" t="s">
        <v>36</v>
      </c>
      <c r="C13" s="21" t="s">
        <v>14</v>
      </c>
      <c r="D13" s="23"/>
      <c r="E13" s="23"/>
      <c r="F13" s="23"/>
      <c r="G13" s="21">
        <v>4</v>
      </c>
      <c r="H13" s="23">
        <v>4</v>
      </c>
      <c r="I13" s="23">
        <v>4</v>
      </c>
      <c r="J13" s="46"/>
      <c r="K13" s="67">
        <v>3</v>
      </c>
      <c r="L13" s="50" t="s">
        <v>17</v>
      </c>
      <c r="M13" s="50"/>
      <c r="N13" s="50"/>
      <c r="O13" s="50"/>
      <c r="P13" s="22" t="s">
        <v>56</v>
      </c>
      <c r="Q13" s="48" t="s">
        <v>50</v>
      </c>
      <c r="R13" s="18" t="s">
        <v>57</v>
      </c>
    </row>
    <row r="14" spans="1:18" s="28" customFormat="1" ht="12.75" customHeight="1" x14ac:dyDescent="0.25">
      <c r="A14" s="19" t="s">
        <v>82</v>
      </c>
      <c r="B14" s="109" t="s">
        <v>37</v>
      </c>
      <c r="C14" s="21" t="s">
        <v>14</v>
      </c>
      <c r="D14" s="23"/>
      <c r="E14" s="23"/>
      <c r="F14" s="23"/>
      <c r="G14" s="21">
        <v>4</v>
      </c>
      <c r="H14" s="23">
        <v>4</v>
      </c>
      <c r="I14" s="23">
        <v>4</v>
      </c>
      <c r="J14" s="46"/>
      <c r="K14" s="67">
        <v>3</v>
      </c>
      <c r="L14" s="50" t="s">
        <v>17</v>
      </c>
      <c r="M14" s="50"/>
      <c r="N14" s="50"/>
      <c r="O14" s="50"/>
      <c r="P14" s="22" t="s">
        <v>54</v>
      </c>
      <c r="Q14" s="48" t="s">
        <v>50</v>
      </c>
      <c r="R14" s="18" t="s">
        <v>58</v>
      </c>
    </row>
    <row r="15" spans="1:18" s="28" customFormat="1" ht="12.75" customHeight="1" x14ac:dyDescent="0.25">
      <c r="A15" s="19" t="s">
        <v>83</v>
      </c>
      <c r="B15" s="109" t="s">
        <v>38</v>
      </c>
      <c r="C15" s="21"/>
      <c r="D15" s="23" t="s">
        <v>14</v>
      </c>
      <c r="E15" s="23"/>
      <c r="F15" s="23"/>
      <c r="G15" s="21">
        <v>4</v>
      </c>
      <c r="H15" s="23">
        <v>4</v>
      </c>
      <c r="I15" s="23">
        <v>4</v>
      </c>
      <c r="J15" s="46"/>
      <c r="K15" s="67">
        <v>3</v>
      </c>
      <c r="L15" s="50" t="s">
        <v>17</v>
      </c>
      <c r="M15" s="50"/>
      <c r="N15" s="50"/>
      <c r="O15" s="50"/>
      <c r="P15" s="22" t="s">
        <v>56</v>
      </c>
      <c r="Q15" s="48" t="s">
        <v>50</v>
      </c>
      <c r="R15" s="18" t="s">
        <v>59</v>
      </c>
    </row>
    <row r="16" spans="1:18" s="28" customFormat="1" ht="12.75" customHeight="1" x14ac:dyDescent="0.25">
      <c r="A16" s="19" t="s">
        <v>123</v>
      </c>
      <c r="B16" s="109" t="s">
        <v>40</v>
      </c>
      <c r="C16" s="21" t="s">
        <v>14</v>
      </c>
      <c r="D16" s="23"/>
      <c r="E16" s="23"/>
      <c r="F16" s="23"/>
      <c r="G16" s="21">
        <v>16</v>
      </c>
      <c r="H16" s="23"/>
      <c r="I16" s="23"/>
      <c r="J16" s="46"/>
      <c r="K16" s="67">
        <v>4</v>
      </c>
      <c r="L16" s="50" t="s">
        <v>15</v>
      </c>
      <c r="M16" s="50"/>
      <c r="N16" s="50"/>
      <c r="O16" s="50"/>
      <c r="P16" s="22" t="s">
        <v>61</v>
      </c>
      <c r="Q16" s="48" t="s">
        <v>50</v>
      </c>
      <c r="R16" s="18" t="s">
        <v>62</v>
      </c>
    </row>
    <row r="17" spans="1:18" s="28" customFormat="1" ht="12.75" customHeight="1" x14ac:dyDescent="0.25">
      <c r="A17" s="19" t="s">
        <v>124</v>
      </c>
      <c r="B17" s="109" t="s">
        <v>41</v>
      </c>
      <c r="C17" s="21" t="s">
        <v>14</v>
      </c>
      <c r="D17" s="23"/>
      <c r="E17" s="23"/>
      <c r="F17" s="23"/>
      <c r="G17" s="21">
        <v>12</v>
      </c>
      <c r="H17" s="23"/>
      <c r="I17" s="23"/>
      <c r="J17" s="46"/>
      <c r="K17" s="67">
        <v>3</v>
      </c>
      <c r="L17" s="50" t="s">
        <v>17</v>
      </c>
      <c r="M17" s="50"/>
      <c r="N17" s="50"/>
      <c r="O17" s="50"/>
      <c r="P17" s="22" t="s">
        <v>63</v>
      </c>
      <c r="Q17" s="48" t="s">
        <v>50</v>
      </c>
      <c r="R17" s="18" t="s">
        <v>64</v>
      </c>
    </row>
    <row r="18" spans="1:18" s="28" customFormat="1" ht="12.75" customHeight="1" x14ac:dyDescent="0.25">
      <c r="A18" s="22" t="s">
        <v>85</v>
      </c>
      <c r="B18" s="109" t="s">
        <v>42</v>
      </c>
      <c r="C18" s="21"/>
      <c r="D18" s="23" t="s">
        <v>14</v>
      </c>
      <c r="E18" s="23"/>
      <c r="F18" s="23"/>
      <c r="G18" s="21">
        <v>2</v>
      </c>
      <c r="H18" s="23">
        <v>10</v>
      </c>
      <c r="I18" s="23"/>
      <c r="J18" s="46"/>
      <c r="K18" s="67">
        <v>3</v>
      </c>
      <c r="L18" s="50" t="s">
        <v>17</v>
      </c>
      <c r="M18" s="50"/>
      <c r="N18" s="50"/>
      <c r="O18" s="50"/>
      <c r="P18" s="22" t="s">
        <v>65</v>
      </c>
      <c r="Q18" s="48" t="s">
        <v>50</v>
      </c>
      <c r="R18" s="49" t="s">
        <v>66</v>
      </c>
    </row>
    <row r="19" spans="1:18" s="28" customFormat="1" ht="12.75" customHeight="1" x14ac:dyDescent="0.25">
      <c r="A19" s="22" t="s">
        <v>86</v>
      </c>
      <c r="B19" s="109" t="s">
        <v>43</v>
      </c>
      <c r="C19" s="21"/>
      <c r="D19" s="23" t="s">
        <v>14</v>
      </c>
      <c r="E19" s="23"/>
      <c r="F19" s="23"/>
      <c r="G19" s="21">
        <v>2</v>
      </c>
      <c r="H19" s="23">
        <v>10</v>
      </c>
      <c r="I19" s="23"/>
      <c r="J19" s="46"/>
      <c r="K19" s="67">
        <v>3</v>
      </c>
      <c r="L19" s="50" t="s">
        <v>17</v>
      </c>
      <c r="M19" s="50"/>
      <c r="N19" s="50"/>
      <c r="O19" s="50"/>
      <c r="P19" s="22" t="s">
        <v>67</v>
      </c>
      <c r="Q19" s="48" t="s">
        <v>50</v>
      </c>
      <c r="R19" s="49" t="s">
        <v>68</v>
      </c>
    </row>
    <row r="20" spans="1:18" s="28" customFormat="1" ht="12.75" customHeight="1" x14ac:dyDescent="0.25">
      <c r="A20" s="22" t="s">
        <v>87</v>
      </c>
      <c r="B20" s="109" t="s">
        <v>45</v>
      </c>
      <c r="C20" s="21" t="s">
        <v>14</v>
      </c>
      <c r="D20" s="23"/>
      <c r="E20" s="23"/>
      <c r="F20" s="23"/>
      <c r="G20" s="21">
        <v>8</v>
      </c>
      <c r="H20" s="23">
        <v>8</v>
      </c>
      <c r="I20" s="23"/>
      <c r="J20" s="46"/>
      <c r="K20" s="67">
        <v>4</v>
      </c>
      <c r="L20" s="50" t="s">
        <v>15</v>
      </c>
      <c r="M20" s="50"/>
      <c r="N20" s="50"/>
      <c r="O20" s="50"/>
      <c r="P20" s="48" t="s">
        <v>71</v>
      </c>
      <c r="Q20" s="48" t="s">
        <v>50</v>
      </c>
      <c r="R20" s="49" t="s">
        <v>72</v>
      </c>
    </row>
    <row r="21" spans="1:18" s="28" customFormat="1" ht="12.75" customHeight="1" x14ac:dyDescent="0.25">
      <c r="A21" s="22" t="s">
        <v>88</v>
      </c>
      <c r="B21" s="109" t="s">
        <v>46</v>
      </c>
      <c r="C21" s="21"/>
      <c r="D21" s="23" t="s">
        <v>14</v>
      </c>
      <c r="E21" s="23"/>
      <c r="F21" s="23"/>
      <c r="G21" s="21">
        <v>4</v>
      </c>
      <c r="H21" s="23">
        <v>8</v>
      </c>
      <c r="I21" s="23"/>
      <c r="J21" s="46"/>
      <c r="K21" s="67">
        <v>3</v>
      </c>
      <c r="L21" s="50" t="s">
        <v>17</v>
      </c>
      <c r="M21" s="50"/>
      <c r="N21" s="50"/>
      <c r="O21" s="50"/>
      <c r="P21" s="48" t="s">
        <v>73</v>
      </c>
      <c r="Q21" s="48" t="s">
        <v>50</v>
      </c>
      <c r="R21" s="49" t="s">
        <v>74</v>
      </c>
    </row>
    <row r="22" spans="1:18" s="28" customFormat="1" ht="12.75" customHeight="1" x14ac:dyDescent="0.25">
      <c r="A22" s="22" t="s">
        <v>89</v>
      </c>
      <c r="B22" s="109" t="s">
        <v>47</v>
      </c>
      <c r="C22" s="21" t="s">
        <v>14</v>
      </c>
      <c r="D22" s="23"/>
      <c r="E22" s="23"/>
      <c r="F22" s="23"/>
      <c r="G22" s="21">
        <v>4</v>
      </c>
      <c r="H22" s="23">
        <v>8</v>
      </c>
      <c r="I22" s="23"/>
      <c r="J22" s="46"/>
      <c r="K22" s="67">
        <v>3</v>
      </c>
      <c r="L22" s="50" t="s">
        <v>17</v>
      </c>
      <c r="M22" s="50"/>
      <c r="N22" s="50"/>
      <c r="O22" s="50"/>
      <c r="P22" s="48" t="s">
        <v>126</v>
      </c>
      <c r="Q22" s="48" t="s">
        <v>50</v>
      </c>
      <c r="R22" s="49" t="s">
        <v>76</v>
      </c>
    </row>
    <row r="23" spans="1:18" s="28" customFormat="1" ht="12.75" customHeight="1" x14ac:dyDescent="0.25">
      <c r="A23" s="22" t="s">
        <v>90</v>
      </c>
      <c r="B23" s="109" t="s">
        <v>48</v>
      </c>
      <c r="C23" s="21"/>
      <c r="D23" s="23" t="s">
        <v>14</v>
      </c>
      <c r="E23" s="23"/>
      <c r="F23" s="23"/>
      <c r="G23" s="21">
        <v>8</v>
      </c>
      <c r="H23" s="23">
        <v>16</v>
      </c>
      <c r="I23" s="23"/>
      <c r="J23" s="46"/>
      <c r="K23" s="67">
        <v>6</v>
      </c>
      <c r="L23" s="50" t="s">
        <v>15</v>
      </c>
      <c r="M23" s="50"/>
      <c r="N23" s="50"/>
      <c r="O23" s="50"/>
      <c r="P23" s="48" t="s">
        <v>52</v>
      </c>
      <c r="Q23" s="48" t="s">
        <v>50</v>
      </c>
      <c r="R23" s="49" t="s">
        <v>77</v>
      </c>
    </row>
    <row r="24" spans="1:18" s="28" customFormat="1" ht="12.75" customHeight="1" x14ac:dyDescent="0.25">
      <c r="A24" s="125" t="s">
        <v>18</v>
      </c>
      <c r="B24" s="126"/>
      <c r="C24" s="26">
        <f>SUMIF(C2:C23,"=x",$G2:$G23)+SUMIF(C2:C23,"=x",$H2:$H23)+SUMIF(C2:C23,"=x",$I2:$I23)+SUMIF(C2:C23,"=x",$J2:$J23)</f>
        <v>120</v>
      </c>
      <c r="D24" s="27">
        <f>SUMIF(D2:D23,"=x",$G2:$G23)+SUMIF(D2:D23,"=x",$H2:$H23)+SUMIF(D2:D23,"=x",$I2:$I23)+SUMIF(D2:D23,"=x",$J2:$J23)</f>
        <v>72</v>
      </c>
      <c r="E24" s="27">
        <f>SUMIF(E2:E23,"=x",$G2:$G23)+SUMIF(E2:E23,"=x",$H2:$H23)+SUMIF(E2:E23,"=x",$I2:$I23)+SUMIF(E2:E23,"=x",$J2:$J23)</f>
        <v>0</v>
      </c>
      <c r="F24" s="27">
        <f>SUMIF(F2:F23,"=x",$G2:$G23)+SUMIF(F2:F23,"=x",$H2:$H23)+SUMIF(F2:F23,"=x",$I2:$I23)+SUMIF(F2:F23,"=x",$J2:$J23)</f>
        <v>0</v>
      </c>
      <c r="G24" s="127">
        <f>SUM(C24:F24)</f>
        <v>192</v>
      </c>
      <c r="H24" s="128"/>
      <c r="I24" s="128"/>
      <c r="J24" s="128"/>
      <c r="K24" s="128"/>
      <c r="L24" s="129"/>
      <c r="M24" s="95"/>
      <c r="N24" s="95"/>
      <c r="O24" s="95"/>
      <c r="P24" s="65"/>
      <c r="Q24" s="65"/>
      <c r="R24" s="66"/>
    </row>
    <row r="25" spans="1:18" s="28" customFormat="1" ht="12.75" customHeight="1" x14ac:dyDescent="0.25">
      <c r="A25" s="110" t="s">
        <v>19</v>
      </c>
      <c r="B25" s="111"/>
      <c r="C25" s="29">
        <f>SUMIF(C2:C23,"=x",$K2:$K23)</f>
        <v>30</v>
      </c>
      <c r="D25" s="41">
        <f>SUMIF(D2:D23,"=x",$K2:$K23)</f>
        <v>18</v>
      </c>
      <c r="E25" s="41">
        <f>SUMIF(E2:E23,"=x",$K2:$K23)</f>
        <v>0</v>
      </c>
      <c r="F25" s="79">
        <f>SUMIF(F2:F23,"=x",$K2:$K23)</f>
        <v>0</v>
      </c>
      <c r="G25" s="112">
        <f>SUM(C25:F25)</f>
        <v>48</v>
      </c>
      <c r="H25" s="113"/>
      <c r="I25" s="113"/>
      <c r="J25" s="113"/>
      <c r="K25" s="113"/>
      <c r="L25" s="114"/>
      <c r="M25" s="94"/>
      <c r="N25" s="94"/>
      <c r="O25" s="94"/>
      <c r="P25" s="63"/>
      <c r="Q25" s="63"/>
      <c r="R25" s="64"/>
    </row>
    <row r="26" spans="1:18" s="28" customFormat="1" ht="12.75" customHeight="1" x14ac:dyDescent="0.25">
      <c r="A26" s="130" t="s">
        <v>20</v>
      </c>
      <c r="B26" s="131"/>
      <c r="C26" s="58">
        <f>SUMPRODUCT(--(C2:C23="x"),--($L2:$L23="K(5)"))</f>
        <v>5</v>
      </c>
      <c r="D26" s="59">
        <f>SUMPRODUCT(--(D2:D23="x"),--($L2:$L23="K(5)"))</f>
        <v>1</v>
      </c>
      <c r="E26" s="59">
        <f>SUMPRODUCT(--(E2:E23="x"),--($L2:$L23="K(5)"))</f>
        <v>0</v>
      </c>
      <c r="F26" s="59">
        <f>SUMPRODUCT(--(F2:F23="x"),--($L2:$L23="K(5)"))</f>
        <v>0</v>
      </c>
      <c r="G26" s="132">
        <f>SUM(C26:F26)</f>
        <v>6</v>
      </c>
      <c r="H26" s="133"/>
      <c r="I26" s="133"/>
      <c r="J26" s="133"/>
      <c r="K26" s="133"/>
      <c r="L26" s="134"/>
      <c r="M26" s="93"/>
      <c r="N26" s="93"/>
      <c r="O26" s="93"/>
      <c r="P26" s="63"/>
      <c r="Q26" s="63"/>
      <c r="R26" s="64"/>
    </row>
    <row r="27" spans="1:18" s="28" customFormat="1" ht="12.75" customHeight="1" x14ac:dyDescent="0.25">
      <c r="A27" s="36" t="s">
        <v>119</v>
      </c>
      <c r="B27" s="68"/>
      <c r="C27" s="69"/>
      <c r="D27" s="70"/>
      <c r="E27" s="70"/>
      <c r="F27" s="70"/>
      <c r="G27" s="69"/>
      <c r="H27" s="70"/>
      <c r="I27" s="70"/>
      <c r="J27" s="71"/>
      <c r="K27" s="72"/>
      <c r="L27" s="73"/>
      <c r="M27" s="60"/>
      <c r="N27" s="60"/>
      <c r="O27" s="60"/>
      <c r="P27" s="74"/>
      <c r="Q27" s="74"/>
      <c r="R27" s="75"/>
    </row>
    <row r="28" spans="1:18" s="28" customFormat="1" ht="12.75" customHeight="1" x14ac:dyDescent="0.25">
      <c r="A28" s="19" t="s">
        <v>84</v>
      </c>
      <c r="B28" s="109" t="s">
        <v>39</v>
      </c>
      <c r="C28" s="21"/>
      <c r="D28" s="23" t="s">
        <v>14</v>
      </c>
      <c r="E28" s="23"/>
      <c r="F28" s="23"/>
      <c r="G28" s="21">
        <v>8</v>
      </c>
      <c r="H28" s="23">
        <v>8</v>
      </c>
      <c r="I28" s="23">
        <v>8</v>
      </c>
      <c r="J28" s="46"/>
      <c r="K28" s="67">
        <v>6</v>
      </c>
      <c r="L28" s="50" t="s">
        <v>15</v>
      </c>
      <c r="M28" s="50"/>
      <c r="N28" s="50"/>
      <c r="O28" s="50"/>
      <c r="P28" s="22" t="s">
        <v>56</v>
      </c>
      <c r="Q28" s="48" t="s">
        <v>50</v>
      </c>
      <c r="R28" s="18" t="s">
        <v>60</v>
      </c>
    </row>
    <row r="29" spans="1:18" s="28" customFormat="1" ht="12.75" customHeight="1" x14ac:dyDescent="0.25">
      <c r="A29" s="22" t="s">
        <v>125</v>
      </c>
      <c r="B29" s="109" t="s">
        <v>44</v>
      </c>
      <c r="C29" s="21"/>
      <c r="D29" s="23" t="s">
        <v>14</v>
      </c>
      <c r="E29" s="23"/>
      <c r="F29" s="23"/>
      <c r="G29" s="21">
        <v>16</v>
      </c>
      <c r="H29" s="23"/>
      <c r="I29" s="23"/>
      <c r="J29" s="46"/>
      <c r="K29" s="67">
        <v>6</v>
      </c>
      <c r="L29" s="50" t="s">
        <v>15</v>
      </c>
      <c r="M29" s="50"/>
      <c r="N29" s="50"/>
      <c r="O29" s="50"/>
      <c r="P29" s="22" t="s">
        <v>69</v>
      </c>
      <c r="Q29" s="48" t="s">
        <v>50</v>
      </c>
      <c r="R29" s="49" t="s">
        <v>70</v>
      </c>
    </row>
    <row r="30" spans="1:18" s="28" customFormat="1" x14ac:dyDescent="0.25">
      <c r="A30" s="125" t="s">
        <v>18</v>
      </c>
      <c r="B30" s="126"/>
      <c r="C30" s="26"/>
      <c r="D30" s="27">
        <v>24</v>
      </c>
      <c r="E30" s="27"/>
      <c r="F30" s="27"/>
      <c r="G30" s="127">
        <f>SUM(C30:F30)</f>
        <v>24</v>
      </c>
      <c r="H30" s="128"/>
      <c r="I30" s="128"/>
      <c r="J30" s="128"/>
      <c r="K30" s="128"/>
      <c r="L30" s="129"/>
      <c r="M30" s="95"/>
      <c r="N30" s="95"/>
      <c r="O30" s="95"/>
      <c r="P30" s="42"/>
      <c r="Q30" s="42"/>
      <c r="R30" s="43"/>
    </row>
    <row r="31" spans="1:18" s="28" customFormat="1" x14ac:dyDescent="0.25">
      <c r="A31" s="110" t="s">
        <v>19</v>
      </c>
      <c r="B31" s="111"/>
      <c r="C31" s="29"/>
      <c r="D31" s="41">
        <v>6</v>
      </c>
      <c r="E31" s="41"/>
      <c r="F31" s="41"/>
      <c r="G31" s="112">
        <f>SUM(C31:F31)</f>
        <v>6</v>
      </c>
      <c r="H31" s="113"/>
      <c r="I31" s="113"/>
      <c r="J31" s="113"/>
      <c r="K31" s="113"/>
      <c r="L31" s="114"/>
      <c r="M31" s="94"/>
      <c r="N31" s="94"/>
      <c r="O31" s="94"/>
      <c r="P31" s="44"/>
      <c r="Q31" s="44"/>
      <c r="R31" s="45"/>
    </row>
    <row r="32" spans="1:18" s="28" customFormat="1" x14ac:dyDescent="0.25">
      <c r="A32" s="130" t="s">
        <v>20</v>
      </c>
      <c r="B32" s="131"/>
      <c r="C32" s="58"/>
      <c r="D32" s="59">
        <f>SUMPRODUCT(--(D10:D29="x"),--($L10:$L29="K(5)"))</f>
        <v>3</v>
      </c>
      <c r="E32" s="59"/>
      <c r="F32" s="59"/>
      <c r="G32" s="132">
        <f>SUM(C32:F32)</f>
        <v>3</v>
      </c>
      <c r="H32" s="133"/>
      <c r="I32" s="133"/>
      <c r="J32" s="133"/>
      <c r="K32" s="133"/>
      <c r="L32" s="134"/>
      <c r="M32" s="93"/>
      <c r="N32" s="93"/>
      <c r="O32" s="93"/>
      <c r="P32" s="44"/>
      <c r="Q32" s="44"/>
      <c r="R32" s="45"/>
    </row>
    <row r="33" spans="1:18" s="28" customFormat="1" x14ac:dyDescent="0.25">
      <c r="A33" s="36" t="s">
        <v>115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56"/>
      <c r="N33" s="56"/>
      <c r="O33" s="56"/>
      <c r="P33" s="33"/>
      <c r="Q33" s="33"/>
      <c r="R33" s="60"/>
    </row>
    <row r="34" spans="1:18" s="28" customFormat="1" x14ac:dyDescent="0.25">
      <c r="A34" s="86" t="s">
        <v>92</v>
      </c>
      <c r="B34" s="87" t="s">
        <v>93</v>
      </c>
      <c r="C34" s="24"/>
      <c r="D34" s="25" t="s">
        <v>14</v>
      </c>
      <c r="E34" s="23"/>
      <c r="F34" s="23"/>
      <c r="G34" s="21">
        <v>7</v>
      </c>
      <c r="H34" s="23"/>
      <c r="I34" s="23"/>
      <c r="J34" s="32"/>
      <c r="K34" s="47">
        <v>1</v>
      </c>
      <c r="L34" s="50" t="s">
        <v>17</v>
      </c>
      <c r="M34" s="50"/>
      <c r="N34" s="50"/>
      <c r="O34" s="50"/>
      <c r="P34" s="20" t="s">
        <v>75</v>
      </c>
      <c r="Q34" s="48" t="s">
        <v>50</v>
      </c>
      <c r="R34" s="88" t="s">
        <v>100</v>
      </c>
    </row>
    <row r="35" spans="1:18" s="28" customFormat="1" x14ac:dyDescent="0.25">
      <c r="A35" s="86" t="s">
        <v>94</v>
      </c>
      <c r="B35" s="87" t="s">
        <v>95</v>
      </c>
      <c r="C35" s="24"/>
      <c r="D35" s="25" t="s">
        <v>14</v>
      </c>
      <c r="E35" s="23"/>
      <c r="F35" s="23"/>
      <c r="G35" s="21"/>
      <c r="H35" s="23">
        <v>14</v>
      </c>
      <c r="I35" s="23"/>
      <c r="J35" s="32"/>
      <c r="K35" s="47">
        <v>2</v>
      </c>
      <c r="L35" s="50" t="s">
        <v>17</v>
      </c>
      <c r="M35" s="50"/>
      <c r="N35" s="50"/>
      <c r="O35" s="50"/>
      <c r="P35" s="20" t="s">
        <v>75</v>
      </c>
      <c r="Q35" s="48" t="s">
        <v>50</v>
      </c>
      <c r="R35" s="88" t="s">
        <v>101</v>
      </c>
    </row>
    <row r="36" spans="1:18" s="28" customFormat="1" x14ac:dyDescent="0.25">
      <c r="A36" s="86" t="s">
        <v>96</v>
      </c>
      <c r="B36" s="87" t="s">
        <v>97</v>
      </c>
      <c r="C36" s="24"/>
      <c r="D36" s="25" t="s">
        <v>14</v>
      </c>
      <c r="E36" s="23"/>
      <c r="F36" s="23"/>
      <c r="G36" s="21">
        <v>7</v>
      </c>
      <c r="H36" s="23"/>
      <c r="I36" s="23"/>
      <c r="J36" s="32"/>
      <c r="K36" s="47">
        <v>1</v>
      </c>
      <c r="L36" s="50" t="s">
        <v>17</v>
      </c>
      <c r="M36" s="50"/>
      <c r="N36" s="50"/>
      <c r="O36" s="50"/>
      <c r="P36" s="20" t="s">
        <v>75</v>
      </c>
      <c r="Q36" s="48" t="s">
        <v>50</v>
      </c>
      <c r="R36" s="88" t="s">
        <v>102</v>
      </c>
    </row>
    <row r="37" spans="1:18" s="28" customFormat="1" x14ac:dyDescent="0.25">
      <c r="A37" s="86" t="s">
        <v>98</v>
      </c>
      <c r="B37" s="87" t="s">
        <v>99</v>
      </c>
      <c r="C37" s="24"/>
      <c r="D37" s="25"/>
      <c r="E37" s="23" t="s">
        <v>14</v>
      </c>
      <c r="F37" s="23"/>
      <c r="G37" s="21"/>
      <c r="H37" s="23">
        <v>14</v>
      </c>
      <c r="I37" s="23"/>
      <c r="J37" s="32"/>
      <c r="K37" s="47">
        <v>2</v>
      </c>
      <c r="L37" s="50" t="s">
        <v>17</v>
      </c>
      <c r="M37" s="50"/>
      <c r="N37" s="50"/>
      <c r="O37" s="50"/>
      <c r="P37" s="20" t="s">
        <v>75</v>
      </c>
      <c r="Q37" s="48" t="s">
        <v>50</v>
      </c>
      <c r="R37" s="88" t="s">
        <v>103</v>
      </c>
    </row>
    <row r="38" spans="1:18" s="28" customFormat="1" x14ac:dyDescent="0.25">
      <c r="A38" s="125" t="s">
        <v>18</v>
      </c>
      <c r="B38" s="126"/>
      <c r="C38" s="81">
        <f>SUMIF(C34:C37,"=x",$G34:$G37)+SUMIF(C34:C37,"=x",$H34:$H37)+SUMIF(C34:C37,"=x",$I34:$I37)+SUMIF(C34:C37,"=x",$J34:$J37)</f>
        <v>0</v>
      </c>
      <c r="D38" s="27">
        <f t="shared" ref="D38:F38" si="0">SUMIF(D34:D37,"=x",$G34:$G37)+SUMIF(D34:D37,"=x",$H34:$H37)+SUMIF(D34:D37,"=x",$I34:$I37)+SUMIF(D34:D37,"=x",$J34:$J37)</f>
        <v>28</v>
      </c>
      <c r="E38" s="27">
        <f t="shared" si="0"/>
        <v>14</v>
      </c>
      <c r="F38" s="85">
        <f t="shared" si="0"/>
        <v>0</v>
      </c>
      <c r="G38" s="127">
        <f>SUM(C38:F38)</f>
        <v>42</v>
      </c>
      <c r="H38" s="128"/>
      <c r="I38" s="128"/>
      <c r="J38" s="128"/>
      <c r="K38" s="128"/>
      <c r="L38" s="129"/>
      <c r="M38" s="92"/>
      <c r="N38" s="92"/>
      <c r="O38" s="92"/>
      <c r="P38" s="44"/>
      <c r="Q38" s="44"/>
      <c r="R38" s="45"/>
    </row>
    <row r="39" spans="1:18" s="28" customFormat="1" x14ac:dyDescent="0.25">
      <c r="A39" s="110" t="s">
        <v>19</v>
      </c>
      <c r="B39" s="111"/>
      <c r="C39" s="80">
        <f>SUMIF(C34:C37,"=x",$K34:$K37)</f>
        <v>0</v>
      </c>
      <c r="D39" s="41">
        <f t="shared" ref="D39:F39" si="1">SUMIF(D34:D37,"=x",$K34:$K37)</f>
        <v>4</v>
      </c>
      <c r="E39" s="41">
        <f t="shared" si="1"/>
        <v>2</v>
      </c>
      <c r="F39" s="84">
        <f t="shared" si="1"/>
        <v>0</v>
      </c>
      <c r="G39" s="112">
        <f>SUM(C39:F39)</f>
        <v>6</v>
      </c>
      <c r="H39" s="113"/>
      <c r="I39" s="113"/>
      <c r="J39" s="113"/>
      <c r="K39" s="113"/>
      <c r="L39" s="114"/>
      <c r="M39" s="94"/>
      <c r="N39" s="94"/>
      <c r="O39" s="94"/>
      <c r="P39" s="44"/>
      <c r="Q39" s="44"/>
      <c r="R39" s="45"/>
    </row>
    <row r="40" spans="1:18" s="28" customFormat="1" x14ac:dyDescent="0.25">
      <c r="A40" s="130" t="s">
        <v>20</v>
      </c>
      <c r="B40" s="131"/>
      <c r="C40" s="82">
        <f>SUMPRODUCT(--(C34:C37="x"),--($L34:$L37="K(5)"))</f>
        <v>0</v>
      </c>
      <c r="D40" s="31">
        <f t="shared" ref="D40:F40" si="2">SUMPRODUCT(--(D34:D37="x"),--($L34:$L37="K(5)"))</f>
        <v>0</v>
      </c>
      <c r="E40" s="31">
        <f t="shared" si="2"/>
        <v>0</v>
      </c>
      <c r="F40" s="83">
        <f t="shared" si="2"/>
        <v>0</v>
      </c>
      <c r="G40" s="132">
        <f>SUM(C40:F40)</f>
        <v>0</v>
      </c>
      <c r="H40" s="133"/>
      <c r="I40" s="133"/>
      <c r="J40" s="133"/>
      <c r="K40" s="133"/>
      <c r="L40" s="134"/>
      <c r="M40" s="93"/>
      <c r="N40" s="93"/>
      <c r="O40" s="93"/>
      <c r="P40" s="44"/>
      <c r="Q40" s="44"/>
      <c r="R40" s="45"/>
    </row>
    <row r="41" spans="1:18" s="28" customFormat="1" x14ac:dyDescent="0.25">
      <c r="A41" s="89" t="s">
        <v>104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/>
    </row>
    <row r="42" spans="1:18" s="28" customFormat="1" x14ac:dyDescent="0.25">
      <c r="A42" s="104" t="s">
        <v>116</v>
      </c>
      <c r="B42" s="90" t="s">
        <v>105</v>
      </c>
      <c r="C42" s="14"/>
      <c r="D42" s="15"/>
      <c r="E42" s="15"/>
      <c r="F42" s="15" t="s">
        <v>14</v>
      </c>
      <c r="G42" s="21"/>
      <c r="H42" s="16">
        <v>14</v>
      </c>
      <c r="I42" s="23"/>
      <c r="J42" s="46"/>
      <c r="K42" s="47">
        <v>2</v>
      </c>
      <c r="L42" s="96" t="s">
        <v>106</v>
      </c>
      <c r="M42" s="101" t="s">
        <v>109</v>
      </c>
      <c r="N42" s="105" t="s">
        <v>110</v>
      </c>
      <c r="O42" s="102" t="s">
        <v>111</v>
      </c>
      <c r="P42" s="20" t="s">
        <v>75</v>
      </c>
      <c r="Q42" s="48" t="s">
        <v>50</v>
      </c>
      <c r="R42" s="103" t="s">
        <v>112</v>
      </c>
    </row>
    <row r="43" spans="1:18" s="28" customFormat="1" x14ac:dyDescent="0.25">
      <c r="A43" s="125" t="s">
        <v>18</v>
      </c>
      <c r="B43" s="126"/>
      <c r="C43" s="26">
        <f>SUMIF(C42:C42,"=x",$G42:$G42)+SUMIF(C42:C42,"=x",$H42:$H42)+SUMIF(C42:C42,"=x",$I42:$I42)+SUMIF(C42:C42,"=x",$J42:$J42)</f>
        <v>0</v>
      </c>
      <c r="D43" s="27">
        <f>SUMIF(D42:D42,"=x",$G42:$G42)+SUMIF(D42:D42,"=x",$H42:$H42)+SUMIF(D42:D42,"=x",$I42:$I42)+SUMIF(D42:D42,"=x",$J42:$J42)</f>
        <v>0</v>
      </c>
      <c r="E43" s="27">
        <f>SUMIF(E42:E42,"=x",$G42:$G42)+SUMIF(E42:E42,"=x",$H42:$H42)+SUMIF(E42:E42,"=x",$I42:$I42)+SUMIF(E42:E42,"=x",$J42:$J42)</f>
        <v>0</v>
      </c>
      <c r="F43" s="27">
        <f>SUMIF(F42:F42,"=x",$G42:$G42)+SUMIF(F42:F42,"=x",$H42:$H42)+SUMIF(F42:F42,"=x",$I42:$I42)+SUMIF(F42:F42,"=x",$J42:$J42)</f>
        <v>14</v>
      </c>
      <c r="G43" s="127">
        <f>SUM(C43:F43)</f>
        <v>14</v>
      </c>
      <c r="H43" s="128"/>
      <c r="I43" s="128"/>
      <c r="J43" s="128"/>
      <c r="K43" s="128"/>
      <c r="L43" s="129"/>
      <c r="M43" s="95"/>
      <c r="N43" s="95"/>
      <c r="O43" s="95"/>
      <c r="P43" s="142"/>
      <c r="Q43" s="142"/>
      <c r="R43" s="143"/>
    </row>
    <row r="44" spans="1:18" s="28" customFormat="1" x14ac:dyDescent="0.25">
      <c r="A44" s="110" t="s">
        <v>19</v>
      </c>
      <c r="B44" s="111"/>
      <c r="C44" s="29">
        <f>SUMIF(C42:C42,"=x",$K42:$K42)</f>
        <v>0</v>
      </c>
      <c r="D44" s="41">
        <f>SUMIF(D42:D42,"=x",$K42:$K42)</f>
        <v>0</v>
      </c>
      <c r="E44" s="41">
        <f>SUMIF(E42:E42,"=x",$K42:$K42)</f>
        <v>0</v>
      </c>
      <c r="F44" s="41">
        <f>SUMIF(F42:F42,"=x",$K42:$K42)</f>
        <v>2</v>
      </c>
      <c r="G44" s="112">
        <f>SUM(C44:F44)</f>
        <v>2</v>
      </c>
      <c r="H44" s="113"/>
      <c r="I44" s="113"/>
      <c r="J44" s="113"/>
      <c r="K44" s="113"/>
      <c r="L44" s="114"/>
      <c r="M44" s="94"/>
      <c r="N44" s="94"/>
      <c r="O44" s="94"/>
      <c r="P44" s="140"/>
      <c r="Q44" s="140"/>
      <c r="R44" s="141"/>
    </row>
    <row r="45" spans="1:18" s="28" customFormat="1" x14ac:dyDescent="0.25">
      <c r="A45" s="144" t="s">
        <v>20</v>
      </c>
      <c r="B45" s="145"/>
      <c r="C45" s="30">
        <f>SUMPRODUCT(--(C42:C42="x"),--($L42:$L42="K(5)"))</f>
        <v>0</v>
      </c>
      <c r="D45" s="31">
        <f>SUMPRODUCT(--(D42:D42="x"),--($L42:$L42="K(5)"))</f>
        <v>0</v>
      </c>
      <c r="E45" s="31">
        <f>SUMPRODUCT(--(E42:E42="x"),--($L42:$L42="K(5)"))</f>
        <v>0</v>
      </c>
      <c r="F45" s="31">
        <f>SUMPRODUCT(--(F42:F42="x"),--($L42:$L42="K(5)"))</f>
        <v>0</v>
      </c>
      <c r="G45" s="146">
        <f>SUM(C45:F45)</f>
        <v>0</v>
      </c>
      <c r="H45" s="147"/>
      <c r="I45" s="147"/>
      <c r="J45" s="147"/>
      <c r="K45" s="147"/>
      <c r="L45" s="148"/>
      <c r="M45" s="91"/>
      <c r="N45" s="91"/>
      <c r="O45" s="91"/>
      <c r="P45" s="149"/>
      <c r="Q45" s="149"/>
      <c r="R45" s="150"/>
    </row>
    <row r="46" spans="1:18" s="28" customFormat="1" x14ac:dyDescent="0.25">
      <c r="A46" s="36" t="s">
        <v>21</v>
      </c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  <c r="N46" s="34"/>
      <c r="O46" s="34"/>
      <c r="P46" s="34"/>
      <c r="Q46" s="34"/>
      <c r="R46" s="35"/>
    </row>
    <row r="47" spans="1:18" s="28" customFormat="1" x14ac:dyDescent="0.25">
      <c r="A47" s="125" t="s">
        <v>18</v>
      </c>
      <c r="B47" s="126"/>
      <c r="C47" s="26">
        <f t="shared" ref="C47:F49" si="3">SUMIF($A5:$A46,$A47,C5:C46)</f>
        <v>120</v>
      </c>
      <c r="D47" s="27">
        <f t="shared" si="3"/>
        <v>124</v>
      </c>
      <c r="E47" s="27">
        <f t="shared" si="3"/>
        <v>14</v>
      </c>
      <c r="F47" s="27">
        <f t="shared" si="3"/>
        <v>14</v>
      </c>
      <c r="G47" s="127">
        <f>SUM(C47:F47)</f>
        <v>272</v>
      </c>
      <c r="H47" s="128"/>
      <c r="I47" s="128"/>
      <c r="J47" s="128"/>
      <c r="K47" s="128"/>
      <c r="L47" s="129"/>
      <c r="M47" s="95"/>
      <c r="N47" s="95"/>
      <c r="O47" s="95"/>
      <c r="P47" s="142"/>
      <c r="Q47" s="142"/>
      <c r="R47" s="143"/>
    </row>
    <row r="48" spans="1:18" s="28" customFormat="1" x14ac:dyDescent="0.25">
      <c r="A48" s="110" t="s">
        <v>19</v>
      </c>
      <c r="B48" s="111"/>
      <c r="C48" s="29">
        <f t="shared" si="3"/>
        <v>30</v>
      </c>
      <c r="D48" s="41">
        <f t="shared" si="3"/>
        <v>28</v>
      </c>
      <c r="E48" s="41">
        <f t="shared" si="3"/>
        <v>2</v>
      </c>
      <c r="F48" s="41">
        <f t="shared" si="3"/>
        <v>2</v>
      </c>
      <c r="G48" s="112">
        <f>SUM(C48:F48)</f>
        <v>62</v>
      </c>
      <c r="H48" s="113"/>
      <c r="I48" s="113"/>
      <c r="J48" s="113"/>
      <c r="K48" s="113"/>
      <c r="L48" s="114"/>
      <c r="M48" s="94"/>
      <c r="N48" s="94"/>
      <c r="O48" s="94"/>
      <c r="P48" s="140"/>
      <c r="Q48" s="140"/>
      <c r="R48" s="141"/>
    </row>
    <row r="49" spans="1:18" s="28" customFormat="1" x14ac:dyDescent="0.25">
      <c r="A49" s="144" t="s">
        <v>20</v>
      </c>
      <c r="B49" s="145"/>
      <c r="C49" s="30">
        <f t="shared" si="3"/>
        <v>5</v>
      </c>
      <c r="D49" s="31">
        <f t="shared" si="3"/>
        <v>4</v>
      </c>
      <c r="E49" s="31">
        <f t="shared" si="3"/>
        <v>0</v>
      </c>
      <c r="F49" s="31">
        <f t="shared" si="3"/>
        <v>0</v>
      </c>
      <c r="G49" s="146">
        <f>SUM(C49:F49)</f>
        <v>9</v>
      </c>
      <c r="H49" s="147"/>
      <c r="I49" s="147"/>
      <c r="J49" s="147"/>
      <c r="K49" s="147"/>
      <c r="L49" s="148"/>
      <c r="M49" s="91"/>
      <c r="N49" s="91"/>
      <c r="O49" s="91"/>
      <c r="P49" s="149"/>
      <c r="Q49" s="149"/>
      <c r="R49" s="150"/>
    </row>
    <row r="50" spans="1:18" s="28" customFormat="1" x14ac:dyDescent="0.25">
      <c r="A50" s="36" t="s">
        <v>113</v>
      </c>
      <c r="B50" s="37"/>
      <c r="C50" s="33"/>
      <c r="D50" s="33"/>
      <c r="E50" s="33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s="28" customFormat="1" x14ac:dyDescent="0.25">
      <c r="A51" s="49" t="s">
        <v>117</v>
      </c>
      <c r="B51" s="62" t="s">
        <v>1</v>
      </c>
      <c r="C51" s="21"/>
      <c r="D51" s="23"/>
      <c r="E51" s="23" t="s">
        <v>14</v>
      </c>
      <c r="F51" s="23"/>
      <c r="G51" s="21"/>
      <c r="H51" s="23"/>
      <c r="I51" s="23"/>
      <c r="J51" s="46">
        <v>10</v>
      </c>
      <c r="K51" s="47">
        <v>4</v>
      </c>
      <c r="L51" s="50" t="s">
        <v>16</v>
      </c>
      <c r="M51" s="106"/>
      <c r="N51" s="107"/>
      <c r="O51" s="108"/>
      <c r="P51" s="20" t="s">
        <v>75</v>
      </c>
      <c r="Q51" s="48" t="s">
        <v>50</v>
      </c>
      <c r="R51" s="61" t="s">
        <v>91</v>
      </c>
    </row>
    <row r="52" spans="1:18" s="28" customFormat="1" x14ac:dyDescent="0.25">
      <c r="A52" s="125" t="s">
        <v>18</v>
      </c>
      <c r="B52" s="126"/>
      <c r="C52" s="26">
        <f>SUMIF(C51:C51,"=x",$G51:$G51)+SUMIF(C51:C51,"=x",$H51:$H51)+SUMIF(C51:C51,"=x",$I51:$I51)+SUMIF(C51:C51,"=x",$J51:$J51)</f>
        <v>0</v>
      </c>
      <c r="D52" s="27">
        <f>SUMIF(D51:D51,"=x",$G51:$G51)+SUMIF(D51:D51,"=x",$H51:$H51)+SUMIF(D51:D51,"=x",$I51:$I51)+SUMIF(D51:D51,"=x",$J51:$J51)</f>
        <v>0</v>
      </c>
      <c r="E52" s="27">
        <f>SUMIF(E51:E51,"=x",$G51:$G51)+SUMIF(E51:E51,"=x",$H51:$H51)+SUMIF(E51:E51,"=x",$I51:$I51)+SUMIF(E51:E51,"=x",$J51:$J51)</f>
        <v>10</v>
      </c>
      <c r="F52" s="27">
        <f>SUMIF(F51:F51,"=x",$G51:$G51)+SUMIF(F51:F51,"=x",$H51:$H51)+SUMIF(F51:F51,"=x",$I51:$I51)+SUMIF(F51:F51,"=x",$J51:$J51)</f>
        <v>0</v>
      </c>
      <c r="G52" s="127">
        <f>SUM(C52:F52)</f>
        <v>10</v>
      </c>
      <c r="H52" s="128"/>
      <c r="I52" s="128"/>
      <c r="J52" s="128"/>
      <c r="K52" s="128"/>
      <c r="L52" s="129"/>
      <c r="M52" s="95"/>
      <c r="N52" s="95"/>
      <c r="O52" s="95"/>
      <c r="P52" s="142"/>
      <c r="Q52" s="142"/>
      <c r="R52" s="143"/>
    </row>
    <row r="53" spans="1:18" s="28" customFormat="1" x14ac:dyDescent="0.25">
      <c r="A53" s="110" t="s">
        <v>19</v>
      </c>
      <c r="B53" s="111"/>
      <c r="C53" s="39">
        <f>SUMIF(C51:C51,"=x",$K51:$K51)</f>
        <v>0</v>
      </c>
      <c r="D53" s="41">
        <f>SUMIF(D51:D51,"=x",$K51:$K51)</f>
        <v>0</v>
      </c>
      <c r="E53" s="41">
        <f>SUMIF(E51:E51,"=x",$K51:$K51)</f>
        <v>4</v>
      </c>
      <c r="F53" s="41">
        <f>SUMIF(F51:F51,"=x",$K51:$K51)</f>
        <v>0</v>
      </c>
      <c r="G53" s="112">
        <f>SUM(C53:F53)</f>
        <v>4</v>
      </c>
      <c r="H53" s="151"/>
      <c r="I53" s="151"/>
      <c r="J53" s="151"/>
      <c r="K53" s="151"/>
      <c r="L53" s="152"/>
      <c r="M53" s="97"/>
      <c r="N53" s="97"/>
      <c r="O53" s="97"/>
      <c r="P53" s="140"/>
      <c r="Q53" s="140"/>
      <c r="R53" s="141"/>
    </row>
    <row r="54" spans="1:18" s="28" customFormat="1" x14ac:dyDescent="0.25">
      <c r="A54" s="144" t="s">
        <v>20</v>
      </c>
      <c r="B54" s="145"/>
      <c r="C54" s="40">
        <f>SUMPRODUCT(--(C51:C51="x"),--($L51:$L51="K(5)"))</f>
        <v>0</v>
      </c>
      <c r="D54" s="31">
        <f>SUMPRODUCT(--(D51:D51="x"),--($L51:$L51="K(5)"))</f>
        <v>0</v>
      </c>
      <c r="E54" s="31">
        <f>SUMPRODUCT(--(E51:E51="x"),--($L51:$L51="K(5)"))</f>
        <v>0</v>
      </c>
      <c r="F54" s="31">
        <f>SUMPRODUCT(--(F51:F51="x"),--($L51:$L51="K(5)"))</f>
        <v>0</v>
      </c>
      <c r="G54" s="146">
        <f>SUM(C54:F54)</f>
        <v>0</v>
      </c>
      <c r="H54" s="153"/>
      <c r="I54" s="153"/>
      <c r="J54" s="153"/>
      <c r="K54" s="153"/>
      <c r="L54" s="154"/>
      <c r="M54" s="98"/>
      <c r="N54" s="98"/>
      <c r="O54" s="98"/>
      <c r="P54" s="149"/>
      <c r="Q54" s="149"/>
      <c r="R54" s="150"/>
    </row>
    <row r="55" spans="1:18" s="28" customFormat="1" x14ac:dyDescent="0.2"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5"/>
      <c r="Q55" s="5"/>
    </row>
    <row r="57" spans="1:18" x14ac:dyDescent="0.2">
      <c r="A57" s="38" t="s">
        <v>9</v>
      </c>
    </row>
    <row r="58" spans="1:18" x14ac:dyDescent="0.2">
      <c r="A58" s="6" t="s">
        <v>22</v>
      </c>
    </row>
    <row r="59" spans="1:18" x14ac:dyDescent="0.2">
      <c r="A59" s="6" t="s">
        <v>23</v>
      </c>
    </row>
    <row r="60" spans="1:18" x14ac:dyDescent="0.2">
      <c r="A60" s="6"/>
    </row>
    <row r="61" spans="1:18" x14ac:dyDescent="0.2">
      <c r="A61" s="38" t="s">
        <v>24</v>
      </c>
    </row>
    <row r="62" spans="1:18" x14ac:dyDescent="0.2">
      <c r="A62" s="6" t="s">
        <v>25</v>
      </c>
    </row>
    <row r="63" spans="1:18" x14ac:dyDescent="0.2">
      <c r="A63" s="6" t="s">
        <v>26</v>
      </c>
    </row>
    <row r="64" spans="1:18" x14ac:dyDescent="0.2">
      <c r="A64" s="6" t="s">
        <v>27</v>
      </c>
    </row>
    <row r="65" spans="1:1" x14ac:dyDescent="0.2">
      <c r="A65" s="6" t="s">
        <v>28</v>
      </c>
    </row>
    <row r="66" spans="1:1" x14ac:dyDescent="0.2">
      <c r="A66" s="6"/>
    </row>
    <row r="68" spans="1:1" x14ac:dyDescent="0.2">
      <c r="A68" s="38" t="s">
        <v>29</v>
      </c>
    </row>
    <row r="69" spans="1:1" x14ac:dyDescent="0.2">
      <c r="A69" s="6" t="s">
        <v>30</v>
      </c>
    </row>
    <row r="70" spans="1:1" x14ac:dyDescent="0.2">
      <c r="A70" s="6" t="s">
        <v>31</v>
      </c>
    </row>
  </sheetData>
  <mergeCells count="55">
    <mergeCell ref="A53:B53"/>
    <mergeCell ref="G53:L53"/>
    <mergeCell ref="P53:R53"/>
    <mergeCell ref="A54:B54"/>
    <mergeCell ref="G54:L54"/>
    <mergeCell ref="P54:R54"/>
    <mergeCell ref="A52:B52"/>
    <mergeCell ref="G52:L52"/>
    <mergeCell ref="P52:R52"/>
    <mergeCell ref="A48:B48"/>
    <mergeCell ref="G48:L48"/>
    <mergeCell ref="P48:R48"/>
    <mergeCell ref="A49:B49"/>
    <mergeCell ref="G49:L49"/>
    <mergeCell ref="P49:R49"/>
    <mergeCell ref="A45:B45"/>
    <mergeCell ref="G45:L45"/>
    <mergeCell ref="P45:R45"/>
    <mergeCell ref="A47:B47"/>
    <mergeCell ref="G47:L47"/>
    <mergeCell ref="P47:R47"/>
    <mergeCell ref="A44:B44"/>
    <mergeCell ref="G44:L44"/>
    <mergeCell ref="P44:R44"/>
    <mergeCell ref="A32:B32"/>
    <mergeCell ref="G32:L32"/>
    <mergeCell ref="A38:B38"/>
    <mergeCell ref="G38:L38"/>
    <mergeCell ref="A39:B39"/>
    <mergeCell ref="G39:L39"/>
    <mergeCell ref="A40:B40"/>
    <mergeCell ref="G40:L40"/>
    <mergeCell ref="A43:B43"/>
    <mergeCell ref="G43:L43"/>
    <mergeCell ref="P43:R43"/>
    <mergeCell ref="Q6:Q7"/>
    <mergeCell ref="R6:R7"/>
    <mergeCell ref="A30:B30"/>
    <mergeCell ref="G30:L30"/>
    <mergeCell ref="P6:P7"/>
    <mergeCell ref="M6:O6"/>
    <mergeCell ref="A31:B31"/>
    <mergeCell ref="G31:L31"/>
    <mergeCell ref="A6:A7"/>
    <mergeCell ref="B6:B7"/>
    <mergeCell ref="C6:F6"/>
    <mergeCell ref="G6:J6"/>
    <mergeCell ref="K6:K7"/>
    <mergeCell ref="L6:L7"/>
    <mergeCell ref="A24:B24"/>
    <mergeCell ref="G24:L24"/>
    <mergeCell ref="A25:B25"/>
    <mergeCell ref="G25:L25"/>
    <mergeCell ref="A26:B26"/>
    <mergeCell ref="G26:L26"/>
  </mergeCells>
  <printOptions horizontalCentered="1"/>
  <pageMargins left="0" right="0" top="0" bottom="0" header="0" footer="0"/>
  <pageSetup paperSize="8" scale="95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mesterszakra 4félév levelező</vt:lpstr>
      <vt:lpstr>'mesterszakra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2023-06-16T09:28:46Z</cp:lastPrinted>
  <dcterms:created xsi:type="dcterms:W3CDTF">2019-06-10T15:44:25Z</dcterms:created>
  <dcterms:modified xsi:type="dcterms:W3CDTF">2023-07-19T14:41:35Z</dcterms:modified>
</cp:coreProperties>
</file>