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eltehu-my.sharepoint.com/personal/pentek_csilla_ttk_elte_hu1/Documents/Dokumentumok/honlap/to_dokumentumok/angol tanrendek/"/>
    </mc:Choice>
  </mc:AlternateContent>
  <xr:revisionPtr revIDLastSave="0" documentId="8_{D922F23A-AB57-4158-953B-0F1A03E48160}" xr6:coauthVersionLast="47" xr6:coauthVersionMax="47" xr10:uidLastSave="{00000000-0000-0000-0000-000000000000}"/>
  <bookViews>
    <workbookView xWindow="-108" yWindow="-108" windowWidth="23256" windowHeight="12576" xr2:uid="{00C315FD-338F-4CDE-A7A4-4EE82BCEAEE0}"/>
  </bookViews>
  <sheets>
    <sheet name="MSc_NHB" sheetId="5" r:id="rId1"/>
    <sheet name="MSc_MGCDB" sheetId="7" r:id="rId2"/>
    <sheet name="MSc_MIM" sheetId="9" r:id="rId3"/>
    <sheet name="MSc_PBM" sheetId="11" r:id="rId4"/>
    <sheet name="MSc_EECB" sheetId="13" r:id="rId5"/>
    <sheet name="MSc_BINF" sheetId="15" r:id="rId6"/>
  </sheets>
  <externalReferences>
    <externalReference r:id="rId7"/>
  </externalReferences>
  <definedNames>
    <definedName name="_xlnm._FilterDatabase" localSheetId="5">MSc_BINF!$A$4:$S$165</definedName>
    <definedName name="_xlnm._FilterDatabase" localSheetId="4" hidden="1">MSc_EECB!$A$4:$R$179</definedName>
    <definedName name="_xlnm._FilterDatabase" localSheetId="1" hidden="1">MSc_MGCDB!$A$1:$R$167</definedName>
    <definedName name="_xlnm._FilterDatabase" localSheetId="2" hidden="1">MSc_MIM!$A$4:$R$175</definedName>
    <definedName name="_xlnm._FilterDatabase" localSheetId="0" hidden="1">MSc_NHB!$A$3:$R$164</definedName>
    <definedName name="_xlnm._FilterDatabase" localSheetId="3" hidden="1">MSc_PBM!$A$4:$R$172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 i="15" l="1"/>
  <c r="F60" i="15"/>
  <c r="E60" i="15"/>
  <c r="D60" i="15"/>
  <c r="C60" i="15"/>
  <c r="F59" i="15"/>
  <c r="E59" i="15"/>
  <c r="D59" i="15"/>
  <c r="C59" i="15"/>
  <c r="F58" i="15"/>
  <c r="E58" i="15"/>
  <c r="D58" i="15"/>
  <c r="C58" i="15"/>
  <c r="O57" i="15"/>
  <c r="N57" i="15"/>
  <c r="F54" i="15"/>
  <c r="E54" i="15"/>
  <c r="D54" i="15"/>
  <c r="C54" i="15"/>
  <c r="G53" i="15"/>
  <c r="F52" i="15"/>
  <c r="E52" i="15"/>
  <c r="D52" i="15"/>
  <c r="C52" i="15"/>
  <c r="G49" i="15"/>
  <c r="G48" i="15"/>
  <c r="G47" i="15"/>
  <c r="F34" i="15"/>
  <c r="E34" i="15"/>
  <c r="D34" i="15"/>
  <c r="C34" i="15"/>
  <c r="F33" i="15"/>
  <c r="E33" i="15"/>
  <c r="D33" i="15"/>
  <c r="C33" i="15"/>
  <c r="F32" i="15"/>
  <c r="E32" i="15"/>
  <c r="D32" i="15"/>
  <c r="C32" i="15"/>
  <c r="G32" i="15" s="1"/>
  <c r="F23" i="15"/>
  <c r="E23" i="15"/>
  <c r="D23" i="15"/>
  <c r="C23" i="15"/>
  <c r="G23" i="15" s="1"/>
  <c r="F22" i="15"/>
  <c r="E22" i="15"/>
  <c r="D22" i="15"/>
  <c r="C22" i="15"/>
  <c r="F21" i="15"/>
  <c r="E21" i="15"/>
  <c r="D21" i="15"/>
  <c r="C21" i="15"/>
  <c r="S19" i="15"/>
  <c r="S18" i="15"/>
  <c r="S17" i="15"/>
  <c r="S16" i="15"/>
  <c r="S15" i="15"/>
  <c r="F13" i="15"/>
  <c r="E13" i="15"/>
  <c r="D13" i="15"/>
  <c r="C13" i="15"/>
  <c r="F12" i="15"/>
  <c r="F63" i="15" s="1"/>
  <c r="E12" i="15"/>
  <c r="D12" i="15"/>
  <c r="C12" i="15"/>
  <c r="F11" i="15"/>
  <c r="E11" i="15"/>
  <c r="D11" i="15"/>
  <c r="C11" i="15"/>
  <c r="M9" i="15"/>
  <c r="M8" i="15"/>
  <c r="G72" i="13"/>
  <c r="G70" i="13"/>
  <c r="F68" i="13"/>
  <c r="E68" i="13"/>
  <c r="D68" i="13"/>
  <c r="C68" i="13"/>
  <c r="F67" i="13"/>
  <c r="E67" i="13"/>
  <c r="D67" i="13"/>
  <c r="C67" i="13"/>
  <c r="F66" i="13"/>
  <c r="E66" i="13"/>
  <c r="D66" i="13"/>
  <c r="C66" i="13"/>
  <c r="O65" i="13"/>
  <c r="N65" i="13"/>
  <c r="F62" i="13"/>
  <c r="E62" i="13"/>
  <c r="D62" i="13"/>
  <c r="C62" i="13"/>
  <c r="G61" i="13"/>
  <c r="F60" i="13"/>
  <c r="E60" i="13"/>
  <c r="D60" i="13"/>
  <c r="C60" i="13"/>
  <c r="G56" i="13"/>
  <c r="F55" i="13"/>
  <c r="C55" i="13"/>
  <c r="G55" i="13" s="1"/>
  <c r="F29" i="13"/>
  <c r="F57" i="13"/>
  <c r="E29" i="13"/>
  <c r="E57" i="13"/>
  <c r="D29" i="13"/>
  <c r="D57" i="13" s="1"/>
  <c r="G57" i="13" s="1"/>
  <c r="C29" i="13"/>
  <c r="C57" i="13"/>
  <c r="F28" i="13"/>
  <c r="E28" i="13"/>
  <c r="D28" i="13"/>
  <c r="C28" i="13"/>
  <c r="F27" i="13"/>
  <c r="E27" i="13"/>
  <c r="D27" i="13"/>
  <c r="C27" i="13"/>
  <c r="G27" i="13" s="1"/>
  <c r="F23" i="13"/>
  <c r="E23" i="13"/>
  <c r="D23" i="13"/>
  <c r="C23" i="13"/>
  <c r="G23" i="13" s="1"/>
  <c r="F22" i="13"/>
  <c r="E22" i="13"/>
  <c r="D22" i="13"/>
  <c r="C22" i="13"/>
  <c r="F21" i="13"/>
  <c r="E21" i="13"/>
  <c r="D21" i="13"/>
  <c r="C21" i="13"/>
  <c r="F13" i="13"/>
  <c r="E13" i="13"/>
  <c r="D13" i="13"/>
  <c r="C13" i="13"/>
  <c r="F12" i="13"/>
  <c r="E12" i="13"/>
  <c r="E71" i="13" s="1"/>
  <c r="D12" i="13"/>
  <c r="D71" i="13" s="1"/>
  <c r="G71" i="13" s="1"/>
  <c r="C12" i="13"/>
  <c r="G12" i="13" s="1"/>
  <c r="F11" i="13"/>
  <c r="E11" i="13"/>
  <c r="D11" i="13"/>
  <c r="C11" i="13"/>
  <c r="G68" i="11"/>
  <c r="G66" i="11"/>
  <c r="F64" i="11"/>
  <c r="E64" i="11"/>
  <c r="D64" i="11"/>
  <c r="C64" i="11"/>
  <c r="F63" i="11"/>
  <c r="E63" i="11"/>
  <c r="D63" i="11"/>
  <c r="C63" i="11"/>
  <c r="G63" i="11" s="1"/>
  <c r="F62" i="11"/>
  <c r="E62" i="11"/>
  <c r="D62" i="11"/>
  <c r="C62" i="11"/>
  <c r="O61" i="11"/>
  <c r="N61" i="11"/>
  <c r="F58" i="11"/>
  <c r="E58" i="11"/>
  <c r="D58" i="11"/>
  <c r="C58" i="11"/>
  <c r="D57" i="11"/>
  <c r="G57" i="11" s="1"/>
  <c r="F56" i="11"/>
  <c r="E56" i="11"/>
  <c r="D56" i="11"/>
  <c r="C56" i="11"/>
  <c r="G53" i="11"/>
  <c r="G52" i="11"/>
  <c r="G51" i="11"/>
  <c r="F33" i="11"/>
  <c r="E33" i="11"/>
  <c r="D33" i="11"/>
  <c r="C33" i="11"/>
  <c r="F32" i="11"/>
  <c r="E32" i="11"/>
  <c r="D32" i="11"/>
  <c r="C32" i="11"/>
  <c r="F31" i="11"/>
  <c r="E31" i="11"/>
  <c r="D31" i="11"/>
  <c r="C31" i="11"/>
  <c r="F23" i="11"/>
  <c r="E23" i="11"/>
  <c r="D23" i="11"/>
  <c r="C23" i="11"/>
  <c r="G23" i="11" s="1"/>
  <c r="F22" i="11"/>
  <c r="E22" i="11"/>
  <c r="D22" i="11"/>
  <c r="C22" i="11"/>
  <c r="F21" i="11"/>
  <c r="E21" i="11"/>
  <c r="D21" i="11"/>
  <c r="C21" i="11"/>
  <c r="F13" i="11"/>
  <c r="E13" i="11"/>
  <c r="D13" i="11"/>
  <c r="C13" i="11"/>
  <c r="G13" i="11" s="1"/>
  <c r="F12" i="11"/>
  <c r="E12" i="11"/>
  <c r="D12" i="11"/>
  <c r="C12" i="11"/>
  <c r="C67" i="11" s="1"/>
  <c r="F11" i="11"/>
  <c r="E11" i="11"/>
  <c r="D11" i="11"/>
  <c r="C11" i="11"/>
  <c r="G71" i="9"/>
  <c r="G69" i="9"/>
  <c r="F67" i="9"/>
  <c r="E67" i="9"/>
  <c r="D67" i="9"/>
  <c r="C67" i="9"/>
  <c r="G67" i="9" s="1"/>
  <c r="F66" i="9"/>
  <c r="E66" i="9"/>
  <c r="D66" i="9"/>
  <c r="C66" i="9"/>
  <c r="F65" i="9"/>
  <c r="E65" i="9"/>
  <c r="D65" i="9"/>
  <c r="C65" i="9"/>
  <c r="O64" i="9"/>
  <c r="N64" i="9"/>
  <c r="F61" i="9"/>
  <c r="E61" i="9"/>
  <c r="D61" i="9"/>
  <c r="C61" i="9"/>
  <c r="G60" i="9"/>
  <c r="F59" i="9"/>
  <c r="E59" i="9"/>
  <c r="D59" i="9"/>
  <c r="C59" i="9"/>
  <c r="G59" i="9" s="1"/>
  <c r="F56" i="9"/>
  <c r="E56" i="9"/>
  <c r="D56" i="9"/>
  <c r="C56" i="9"/>
  <c r="G55" i="9"/>
  <c r="G54" i="9"/>
  <c r="F30" i="9"/>
  <c r="E30" i="9"/>
  <c r="D30" i="9"/>
  <c r="C30" i="9"/>
  <c r="F29" i="9"/>
  <c r="E29" i="9"/>
  <c r="D29" i="9"/>
  <c r="C29" i="9"/>
  <c r="F28" i="9"/>
  <c r="E28" i="9"/>
  <c r="D28" i="9"/>
  <c r="C28" i="9"/>
  <c r="F23" i="9"/>
  <c r="E23" i="9"/>
  <c r="D23" i="9"/>
  <c r="C23" i="9"/>
  <c r="G23" i="9" s="1"/>
  <c r="F22" i="9"/>
  <c r="E22" i="9"/>
  <c r="D22" i="9"/>
  <c r="C22" i="9"/>
  <c r="G22" i="9" s="1"/>
  <c r="F21" i="9"/>
  <c r="E21" i="9"/>
  <c r="D21" i="9"/>
  <c r="C21" i="9"/>
  <c r="G21" i="9" s="1"/>
  <c r="F13" i="9"/>
  <c r="E13" i="9"/>
  <c r="D13" i="9"/>
  <c r="C13" i="9"/>
  <c r="G13" i="9" s="1"/>
  <c r="F12" i="9"/>
  <c r="F70" i="9" s="1"/>
  <c r="E12" i="9"/>
  <c r="G12" i="9" s="1"/>
  <c r="D12" i="9"/>
  <c r="C12" i="9"/>
  <c r="F11" i="9"/>
  <c r="E11" i="9"/>
  <c r="D11" i="9"/>
  <c r="C11" i="9"/>
  <c r="G11" i="9" s="1"/>
  <c r="G71" i="7"/>
  <c r="G69" i="7"/>
  <c r="F67" i="7"/>
  <c r="E67" i="7"/>
  <c r="D67" i="7"/>
  <c r="G67" i="7" s="1"/>
  <c r="C67" i="7"/>
  <c r="F66" i="7"/>
  <c r="E66" i="7"/>
  <c r="D66" i="7"/>
  <c r="C66" i="7"/>
  <c r="G66" i="7" s="1"/>
  <c r="F65" i="7"/>
  <c r="E65" i="7"/>
  <c r="D65" i="7"/>
  <c r="C65" i="7"/>
  <c r="O64" i="7"/>
  <c r="N64" i="7"/>
  <c r="F61" i="7"/>
  <c r="G61" i="7" s="1"/>
  <c r="E61" i="7"/>
  <c r="D61" i="7"/>
  <c r="C61" i="7"/>
  <c r="G60" i="7"/>
  <c r="F59" i="7"/>
  <c r="E59" i="7"/>
  <c r="D59" i="7"/>
  <c r="C59" i="7"/>
  <c r="G59" i="7" s="1"/>
  <c r="F56" i="7"/>
  <c r="E56" i="7"/>
  <c r="D56" i="7"/>
  <c r="C56" i="7"/>
  <c r="G56" i="7" s="1"/>
  <c r="F55" i="7"/>
  <c r="G55" i="7" s="1"/>
  <c r="G54" i="7"/>
  <c r="F31" i="7"/>
  <c r="E31" i="7"/>
  <c r="D31" i="7"/>
  <c r="G31" i="7" s="1"/>
  <c r="F30" i="7"/>
  <c r="E30" i="7"/>
  <c r="D30" i="7"/>
  <c r="C30" i="7"/>
  <c r="G30" i="7" s="1"/>
  <c r="F29" i="7"/>
  <c r="E29" i="7"/>
  <c r="G29" i="7" s="1"/>
  <c r="D29" i="7"/>
  <c r="C29" i="7"/>
  <c r="F23" i="7"/>
  <c r="E23" i="7"/>
  <c r="D23" i="7"/>
  <c r="C23" i="7"/>
  <c r="G23" i="7" s="1"/>
  <c r="F22" i="7"/>
  <c r="E22" i="7"/>
  <c r="D22" i="7"/>
  <c r="C22" i="7"/>
  <c r="F21" i="7"/>
  <c r="E21" i="7"/>
  <c r="D21" i="7"/>
  <c r="G21" i="7" s="1"/>
  <c r="C21" i="7"/>
  <c r="F13" i="7"/>
  <c r="E13" i="7"/>
  <c r="D13" i="7"/>
  <c r="C13" i="7"/>
  <c r="G13" i="7" s="1"/>
  <c r="F12" i="7"/>
  <c r="F70" i="7"/>
  <c r="E12" i="7"/>
  <c r="E70" i="7"/>
  <c r="D12" i="7"/>
  <c r="D70" i="7" s="1"/>
  <c r="C12" i="7"/>
  <c r="G12" i="7" s="1"/>
  <c r="F11" i="7"/>
  <c r="E11" i="7"/>
  <c r="D11" i="7"/>
  <c r="C11" i="7"/>
  <c r="G11" i="7" s="1"/>
  <c r="G77" i="5"/>
  <c r="G75" i="5"/>
  <c r="F73" i="5"/>
  <c r="E73" i="5"/>
  <c r="D73" i="5"/>
  <c r="C73" i="5"/>
  <c r="G73" i="5" s="1"/>
  <c r="F72" i="5"/>
  <c r="E72" i="5"/>
  <c r="E76" i="5" s="1"/>
  <c r="D72" i="5"/>
  <c r="C72" i="5"/>
  <c r="F71" i="5"/>
  <c r="E71" i="5"/>
  <c r="D71" i="5"/>
  <c r="C71" i="5"/>
  <c r="G71" i="5" s="1"/>
  <c r="O70" i="5"/>
  <c r="N70" i="5"/>
  <c r="F67" i="5"/>
  <c r="E67" i="5"/>
  <c r="D67" i="5"/>
  <c r="C67" i="5"/>
  <c r="G67" i="5" s="1"/>
  <c r="F65" i="5"/>
  <c r="E65" i="5"/>
  <c r="D65" i="5"/>
  <c r="C65" i="5"/>
  <c r="F62" i="5"/>
  <c r="E62" i="5"/>
  <c r="D62" i="5"/>
  <c r="D66" i="5"/>
  <c r="C62" i="5"/>
  <c r="G61" i="5"/>
  <c r="F60" i="5"/>
  <c r="F66" i="5" s="1"/>
  <c r="F76" i="5" s="1"/>
  <c r="C60" i="5"/>
  <c r="G60" i="5" s="1"/>
  <c r="F30" i="5"/>
  <c r="E30" i="5"/>
  <c r="D30" i="5"/>
  <c r="C30" i="5"/>
  <c r="F29" i="5"/>
  <c r="E29" i="5"/>
  <c r="D29" i="5"/>
  <c r="C29" i="5"/>
  <c r="F28" i="5"/>
  <c r="E28" i="5"/>
  <c r="D28" i="5"/>
  <c r="C28" i="5"/>
  <c r="G28" i="5" s="1"/>
  <c r="F23" i="5"/>
  <c r="E23" i="5"/>
  <c r="D23" i="5"/>
  <c r="C23" i="5"/>
  <c r="F22" i="5"/>
  <c r="E22" i="5"/>
  <c r="D22" i="5"/>
  <c r="C22" i="5"/>
  <c r="F21" i="5"/>
  <c r="E21" i="5"/>
  <c r="D21" i="5"/>
  <c r="C21" i="5"/>
  <c r="G21" i="5" s="1"/>
  <c r="F13" i="5"/>
  <c r="E13" i="5"/>
  <c r="D13" i="5"/>
  <c r="C13" i="5"/>
  <c r="G13" i="5" s="1"/>
  <c r="F12" i="5"/>
  <c r="E12" i="5"/>
  <c r="D12" i="5"/>
  <c r="D76" i="5"/>
  <c r="C12" i="5"/>
  <c r="C76" i="5" s="1"/>
  <c r="F11" i="5"/>
  <c r="E11" i="5"/>
  <c r="D11" i="5"/>
  <c r="G11" i="5" s="1"/>
  <c r="C11" i="5"/>
  <c r="F67" i="11"/>
  <c r="G65" i="9"/>
  <c r="G61" i="9"/>
  <c r="G11" i="11"/>
  <c r="G31" i="11"/>
  <c r="G21" i="13"/>
  <c r="E63" i="15"/>
  <c r="G60" i="15"/>
  <c r="G65" i="5"/>
  <c r="G62" i="5"/>
  <c r="G72" i="5"/>
  <c r="G56" i="11"/>
  <c r="C71" i="13"/>
  <c r="G28" i="13"/>
  <c r="G62" i="13"/>
  <c r="G66" i="13"/>
  <c r="C63" i="15"/>
  <c r="E70" i="9"/>
  <c r="G22" i="5"/>
  <c r="G29" i="5"/>
  <c r="G66" i="9"/>
  <c r="G12" i="11"/>
  <c r="G22" i="11"/>
  <c r="G32" i="11"/>
  <c r="G64" i="11"/>
  <c r="G60" i="13"/>
  <c r="G12" i="15"/>
  <c r="G21" i="15"/>
  <c r="G59" i="15"/>
  <c r="G34" i="15"/>
  <c r="G58" i="15"/>
  <c r="G23" i="5"/>
  <c r="G30" i="5"/>
  <c r="G65" i="7"/>
  <c r="G33" i="11"/>
  <c r="E67" i="11"/>
  <c r="G13" i="15"/>
  <c r="G56" i="9"/>
  <c r="G62" i="11"/>
  <c r="G11" i="13"/>
  <c r="D70" i="9"/>
  <c r="G28" i="9"/>
  <c r="G29" i="9"/>
  <c r="G67" i="13"/>
  <c r="G52" i="15"/>
  <c r="G22" i="7"/>
  <c r="G21" i="11"/>
  <c r="F71" i="13"/>
  <c r="G29" i="13"/>
  <c r="G22" i="15"/>
  <c r="G54" i="15"/>
  <c r="G12" i="5"/>
  <c r="G13" i="13"/>
  <c r="G68" i="13"/>
  <c r="G11" i="15"/>
  <c r="F64" i="15"/>
  <c r="G64" i="15"/>
  <c r="G30" i="9"/>
  <c r="G58" i="11"/>
  <c r="G22" i="13"/>
  <c r="D63" i="15"/>
  <c r="G33" i="15"/>
  <c r="G63" i="15" l="1"/>
  <c r="G76" i="5"/>
  <c r="G66" i="5"/>
  <c r="D67" i="11"/>
  <c r="G67" i="11" s="1"/>
  <c r="C70" i="7"/>
  <c r="G70" i="7" s="1"/>
  <c r="C70" i="9"/>
  <c r="G70" i="9" s="1"/>
</calcChain>
</file>

<file path=xl/sharedStrings.xml><?xml version="1.0" encoding="utf-8"?>
<sst xmlns="http://schemas.openxmlformats.org/spreadsheetml/2006/main" count="1719" uniqueCount="561">
  <si>
    <t>Bioinformatika EA</t>
  </si>
  <si>
    <t>Bioinformatics  L</t>
  </si>
  <si>
    <t>bioinfub17gm</t>
  </si>
  <si>
    <t>Vellai Tibor</t>
  </si>
  <si>
    <t>Bioinformatika GY</t>
  </si>
  <si>
    <t>Bioinformatics PR</t>
  </si>
  <si>
    <t>Biometria, haladó biostatisztika EA+GY</t>
  </si>
  <si>
    <t>Biometry, advanced biostatistics L+PR</t>
  </si>
  <si>
    <t>bioetiub17em</t>
  </si>
  <si>
    <t>Bioetika és tudományfilozófia EA</t>
  </si>
  <si>
    <t>Bioethics and Philosophy of Science L</t>
  </si>
  <si>
    <t>Lőw Péter</t>
  </si>
  <si>
    <t>kutmodub17gm</t>
  </si>
  <si>
    <t>Kutatásmódszertan GY</t>
  </si>
  <si>
    <t>Research methods PR</t>
  </si>
  <si>
    <t>Miklósi Ádám</t>
  </si>
  <si>
    <t>Géntechnológia EA</t>
  </si>
  <si>
    <t>Genetechnology L</t>
  </si>
  <si>
    <t>Málnási-Csizmadia András</t>
  </si>
  <si>
    <t>Dobolyi Árpád</t>
  </si>
  <si>
    <t>Természet és ember EA</t>
  </si>
  <si>
    <t>Nature and humankind L</t>
  </si>
  <si>
    <t>Oborny Beáta</t>
  </si>
  <si>
    <t>Magasabb módszertani gyakorlat I. GY</t>
  </si>
  <si>
    <t>Advanced Methodology I. PR</t>
  </si>
  <si>
    <t>Nyitray László</t>
  </si>
  <si>
    <t>diplm1ub17dm</t>
  </si>
  <si>
    <t>Diplomamunka I.</t>
  </si>
  <si>
    <t>Thesis Research Work I. PR</t>
  </si>
  <si>
    <t>diplm2ub17dm</t>
  </si>
  <si>
    <t>Diplomamunka II.</t>
  </si>
  <si>
    <t>Thesis Research Work II. PR</t>
  </si>
  <si>
    <t>eletvmhb17lm</t>
  </si>
  <si>
    <t>Élettani vizsgáló módszerek GY</t>
  </si>
  <si>
    <t>Methods in neurophysiology PR</t>
  </si>
  <si>
    <t>Schlett Katalin</t>
  </si>
  <si>
    <t>mamgy2hb17gm</t>
  </si>
  <si>
    <t>Magasabb módszertani gyakorlat II. GY</t>
  </si>
  <si>
    <t>Advanced Methodology II. PR</t>
  </si>
  <si>
    <t>Szabályozásbiológia EA</t>
  </si>
  <si>
    <t>Regulatory biology L</t>
  </si>
  <si>
    <t>Az ember növekedése és érése EA</t>
  </si>
  <si>
    <t>Human growth and development L</t>
  </si>
  <si>
    <t>Zsákai Annamária</t>
  </si>
  <si>
    <t>neuanahb17lm</t>
  </si>
  <si>
    <t>Neuroanatómia GY</t>
  </si>
  <si>
    <t>Neuroanatomy PR</t>
  </si>
  <si>
    <t>celnefhb18em</t>
  </si>
  <si>
    <t>Celluláris neurofiziológia EA</t>
  </si>
  <si>
    <t>Cellular neurophysiology L</t>
  </si>
  <si>
    <t>Neurofiziológia EA</t>
  </si>
  <si>
    <t>Neurophysiology L</t>
  </si>
  <si>
    <t>neukemhb18em</t>
  </si>
  <si>
    <t>Neurokémia EA</t>
  </si>
  <si>
    <t>Neurochemistry L</t>
  </si>
  <si>
    <t>Biológiai ritmusok EA</t>
  </si>
  <si>
    <t>Détári László</t>
  </si>
  <si>
    <t>Idegi sejtdifferenciáció EA</t>
  </si>
  <si>
    <t>Differentiation of neuronal cells L</t>
  </si>
  <si>
    <t>Glia sejtek élettana EA</t>
  </si>
  <si>
    <t>Glia physiology L</t>
  </si>
  <si>
    <t>kisosbhb18em</t>
  </si>
  <si>
    <t>Kísérletes őssejtbiológia EA</t>
  </si>
  <si>
    <t>Experimental stem cell biology L</t>
  </si>
  <si>
    <t>Methods in light and fluorescent microsccopy PR</t>
  </si>
  <si>
    <t>Tóth Attila</t>
  </si>
  <si>
    <t>Neurotoxikológia EA</t>
  </si>
  <si>
    <t>Neurotoxicology L</t>
  </si>
  <si>
    <t>Neurofarmakológia EA</t>
  </si>
  <si>
    <t>Neuropharmacology L</t>
  </si>
  <si>
    <t>neufamhb17gm</t>
  </si>
  <si>
    <t>Neurofiziológiai adatelemzés GY</t>
  </si>
  <si>
    <t>Data analysis in Neurophysiology PR</t>
  </si>
  <si>
    <t>Humán morfológia I. EA</t>
  </si>
  <si>
    <t>Human morphology I. L</t>
  </si>
  <si>
    <t>Humán morfológia II. EA</t>
  </si>
  <si>
    <t>Human morphology II. L</t>
  </si>
  <si>
    <t>Hajdu Tamás</t>
  </si>
  <si>
    <t>adahumhb17gm</t>
  </si>
  <si>
    <t>Adatkezelési és modellezési módszerek a humánbiológiában GY</t>
  </si>
  <si>
    <t>Data management and modelling in human biology PR</t>
  </si>
  <si>
    <t>Emberszármazástan  EA</t>
  </si>
  <si>
    <t>Human evolution L</t>
  </si>
  <si>
    <t>Vellainé Takács Krisztina</t>
  </si>
  <si>
    <t>torevmhb17gm</t>
  </si>
  <si>
    <t>Történeti embertani vizsgálati módszerek GY</t>
  </si>
  <si>
    <t>Physical anthropological research methods PR</t>
  </si>
  <si>
    <t>Paleopatológia EA</t>
  </si>
  <si>
    <t>Paleopathology L</t>
  </si>
  <si>
    <t>Molekuláris sejtbiológia EA</t>
  </si>
  <si>
    <t>Molecular Cell Biology L</t>
  </si>
  <si>
    <t>Genetika és populációgenetika EA</t>
  </si>
  <si>
    <t>Genetics and population genetics L</t>
  </si>
  <si>
    <t>mamgy2gb17gm</t>
  </si>
  <si>
    <t>Varga Máté</t>
  </si>
  <si>
    <t>A programozott sejtpusztulás és az autofágia EA</t>
  </si>
  <si>
    <t>Programmed Cell Death and Autophagy L</t>
  </si>
  <si>
    <t>Molekuláris genetikai gyakorlat GY</t>
  </si>
  <si>
    <t>Molecular genetics practice PR</t>
  </si>
  <si>
    <t>Sejt- és szövettani vizsgáló módszerek GY</t>
  </si>
  <si>
    <t>Methods on cell biology PR</t>
  </si>
  <si>
    <t>Az eukarióta génműködés szabályozása EA</t>
  </si>
  <si>
    <t>Eukaryotic Gene Regulation L</t>
  </si>
  <si>
    <t>Genomika EA</t>
  </si>
  <si>
    <t>Genomics L</t>
  </si>
  <si>
    <t>Egyed Balázs</t>
  </si>
  <si>
    <t>Tumorbiológia EA</t>
  </si>
  <si>
    <t>Biology of cancer L</t>
  </si>
  <si>
    <t>Juhász Gábor</t>
  </si>
  <si>
    <t>A sejtváz és a hozzá kapcsolódó molekulák funkciói EA</t>
  </si>
  <si>
    <t>Biológiai membránok EA</t>
  </si>
  <si>
    <t>Molnár Kinga</t>
  </si>
  <si>
    <t>Fejlődésgenetika GY</t>
  </si>
  <si>
    <t>Developmental Genetics PR</t>
  </si>
  <si>
    <t>hdrosigb17gm</t>
  </si>
  <si>
    <t>Haladó Drosophila genetika GY</t>
  </si>
  <si>
    <t>Advanced Drosophila Genetics L</t>
  </si>
  <si>
    <t>Humán molekuláris genetika EA</t>
  </si>
  <si>
    <t>Human molecular genetics L</t>
  </si>
  <si>
    <t>immcitgb17lm</t>
  </si>
  <si>
    <t>Immuncitokémia GY</t>
  </si>
  <si>
    <t>Immunocytochemistry PR</t>
  </si>
  <si>
    <t>Molekuláris evolúció EA</t>
  </si>
  <si>
    <t>Molecular evolution L</t>
  </si>
  <si>
    <t>Őssejtek és regeneráció EA</t>
  </si>
  <si>
    <t>Stem cells and regeneration L</t>
  </si>
  <si>
    <t>Prokarióta génszabályozás EA</t>
  </si>
  <si>
    <t>Regulation of prokaryotic gene expression L</t>
  </si>
  <si>
    <t>Receptorok, jelátvitel, sejtek közötti kommunikáció EA</t>
  </si>
  <si>
    <t>Transzgénikus élőlények EA</t>
  </si>
  <si>
    <t>Transgenic organisms: GMOs, gene therapy, knockout, live imaging L</t>
  </si>
  <si>
    <t>Immunológia EA</t>
  </si>
  <si>
    <t>Immunology L</t>
  </si>
  <si>
    <t>Kacskovics Imre</t>
  </si>
  <si>
    <t>mamgy2mb17gm</t>
  </si>
  <si>
    <t>gentecmb17lm</t>
  </si>
  <si>
    <t>Géntechnológia GY</t>
  </si>
  <si>
    <t>Gene technology PR</t>
  </si>
  <si>
    <t>Józsi Mihály</t>
  </si>
  <si>
    <t>kmmikmmb17lm</t>
  </si>
  <si>
    <t>Klasszikus és molekuláris mikrobiológiai módszerek GY</t>
  </si>
  <si>
    <t>Classical and molecular methods in microbiology PR</t>
  </si>
  <si>
    <t>Vajna Balázs</t>
  </si>
  <si>
    <t>Molekuláris biológia – válogatott fejezetek EA</t>
  </si>
  <si>
    <t>Molecular Biology – Selected topics L</t>
  </si>
  <si>
    <t>Fehérjetudomány EA</t>
  </si>
  <si>
    <t>Protein Science L</t>
  </si>
  <si>
    <t>Kovács Mihály</t>
  </si>
  <si>
    <t>Fejezetek a klasszikus és molekuláris bakteriológiából EA</t>
  </si>
  <si>
    <t>Trends in classical and molecular bacteriology L</t>
  </si>
  <si>
    <t>Márialigeti Károly</t>
  </si>
  <si>
    <t>Fertőzések immunológiája EA</t>
  </si>
  <si>
    <t>Infectional Immunology L</t>
  </si>
  <si>
    <t>Immunpatológia EA</t>
  </si>
  <si>
    <t>Immunopathology L</t>
  </si>
  <si>
    <t>Motorfehérjék EA</t>
  </si>
  <si>
    <t>Motor Proteins L</t>
  </si>
  <si>
    <t>Kovács Mikály</t>
  </si>
  <si>
    <t>Fizikai biokémia EA</t>
  </si>
  <si>
    <t>Physical Biochemistry L</t>
  </si>
  <si>
    <t>Kardos József</t>
  </si>
  <si>
    <t>sejjelmb17em</t>
  </si>
  <si>
    <t>Sejtes jelátvitel molekuláris alapjai EA</t>
  </si>
  <si>
    <t>Molecular logic of cellular signaling L</t>
  </si>
  <si>
    <t>fehfizmb17lm</t>
  </si>
  <si>
    <t>Fehérjék fizikai vizsgálata GY</t>
  </si>
  <si>
    <t>Biophysical Techniques to Study Protein Structure, Stability and Interactions PR</t>
  </si>
  <si>
    <t>Dosztányi Zsuzsanna</t>
  </si>
  <si>
    <t>Klasszikus és molekuláris bakteriális taxonómia EA</t>
  </si>
  <si>
    <t>Classical and molecular bacterial taxonomy L</t>
  </si>
  <si>
    <t>Tóth Erika</t>
  </si>
  <si>
    <t>baktaxmb17lm</t>
  </si>
  <si>
    <t>Klasszikus és molekuláris bakteriális taxonómia GY</t>
  </si>
  <si>
    <t>Bacterial taxonomy and virus diagnostic PR</t>
  </si>
  <si>
    <t>Környezetvédelmi mikrobiológia EA</t>
  </si>
  <si>
    <t>Microbiology of environmental protection  L</t>
  </si>
  <si>
    <t>kormikmb17lm</t>
  </si>
  <si>
    <t>Környezeti mikrobiológiai gyakorlatok GY</t>
  </si>
  <si>
    <t>Kovács M. Gábor</t>
  </si>
  <si>
    <t>Török Júlia Katalin</t>
  </si>
  <si>
    <t>mamgy2nb17gm</t>
  </si>
  <si>
    <t>Solti Ádám</t>
  </si>
  <si>
    <t>Növényi fotobiológia EA</t>
  </si>
  <si>
    <t>Photobiology of plants L</t>
  </si>
  <si>
    <t>Növényi stresszbiológia EA</t>
  </si>
  <si>
    <t>Plant Stress Biology L</t>
  </si>
  <si>
    <t>Rudnóy Szabolcs</t>
  </si>
  <si>
    <t>Növény-mikroba kölcsönhatások EA</t>
  </si>
  <si>
    <t>Plant-microbe interactions L</t>
  </si>
  <si>
    <t>Fodor Ferenc</t>
  </si>
  <si>
    <t>Növény és gomba hatóanyagok EA</t>
  </si>
  <si>
    <t>Bioactive ingredients of plants and fungi L</t>
  </si>
  <si>
    <t>Bratek Zoltán</t>
  </si>
  <si>
    <t>Haszonnövények biológiája EA</t>
  </si>
  <si>
    <t>Biology of crops L</t>
  </si>
  <si>
    <t>Solymosi Katalin</t>
  </si>
  <si>
    <t>Trópusi erdők ökofiziológiája EA</t>
  </si>
  <si>
    <t>Ecophysiology of tropical forests L</t>
  </si>
  <si>
    <t>Alkalmazott mikológia GY</t>
  </si>
  <si>
    <t>Applied mycology PR</t>
  </si>
  <si>
    <t>mamgy2sb17gm</t>
  </si>
  <si>
    <t>Müller Viktor</t>
  </si>
  <si>
    <t>A nagy evolúciós átmenetek EA</t>
  </si>
  <si>
    <t>The major transitions in evolution L</t>
  </si>
  <si>
    <t>Scheuring István</t>
  </si>
  <si>
    <t>Etológia EA</t>
  </si>
  <si>
    <t>Ethology L</t>
  </si>
  <si>
    <t>Pongrácz Péter</t>
  </si>
  <si>
    <t>Konzervációbiológia EA</t>
  </si>
  <si>
    <t>Conservation biology L</t>
  </si>
  <si>
    <t>Standovár Tibor</t>
  </si>
  <si>
    <t>Rosivall Balázs</t>
  </si>
  <si>
    <t>Ökológia EA</t>
  </si>
  <si>
    <t>Ecology L</t>
  </si>
  <si>
    <t>okogy1sb17tm</t>
  </si>
  <si>
    <t>Ökológia gyakorlat I. GY</t>
  </si>
  <si>
    <t>Ecology practicals I. PR</t>
  </si>
  <si>
    <t>Kalapos Tibor</t>
  </si>
  <si>
    <t>okogy2sb17lm</t>
  </si>
  <si>
    <t>Ökológia gyakorlat II. GY</t>
  </si>
  <si>
    <t>Ecology practicals II. PR</t>
  </si>
  <si>
    <t>hsevoksb17sm</t>
  </si>
  <si>
    <t>A Homo sapiens evolúciós ökológiája GY</t>
  </si>
  <si>
    <t>The evolutionary ecology of Homo sapiens PR</t>
  </si>
  <si>
    <t>Adaptív evolúció I. EA</t>
  </si>
  <si>
    <t>Adaptive evolution I. L</t>
  </si>
  <si>
    <t>Herczeg Gábor</t>
  </si>
  <si>
    <t>Adaptív evolúció II. GY</t>
  </si>
  <si>
    <t>Adaptive evolution II. PR</t>
  </si>
  <si>
    <t>Alkalmazott etológia és állatjólét EA</t>
  </si>
  <si>
    <t>Applied ethology and animal welfare L</t>
  </si>
  <si>
    <t>Az evolúció történetének rekonstrukciója molekuláris szekvenciákból EA</t>
  </si>
  <si>
    <t>Reconstructing evolutionary history from molecular sequences L</t>
  </si>
  <si>
    <t>Szöllősi Gergely</t>
  </si>
  <si>
    <t>Török János</t>
  </si>
  <si>
    <t>Etológia és viselkedésökológia GY</t>
  </si>
  <si>
    <t>Practicals in ethology and behavioural ecology PR</t>
  </si>
  <si>
    <t>Pogány Ákos</t>
  </si>
  <si>
    <t>Evolúciós játékelmélet EA</t>
  </si>
  <si>
    <t>Evolutionary game theory L</t>
  </si>
  <si>
    <t>Gyepökológia EA</t>
  </si>
  <si>
    <t>Grassland Ecology L</t>
  </si>
  <si>
    <t>Kun Ádám</t>
  </si>
  <si>
    <t>koevolsb17sm</t>
  </si>
  <si>
    <t>Koevolúció GY</t>
  </si>
  <si>
    <t>Coevolution PR</t>
  </si>
  <si>
    <t>Kognitív- és neuroetológia EA</t>
  </si>
  <si>
    <t>Cognitive and neuroethology L</t>
  </si>
  <si>
    <t>szammosb17gm</t>
  </si>
  <si>
    <t>Számítógépes modellezés a biológiában GY</t>
  </si>
  <si>
    <t>Computer modelling in biology PR</t>
  </si>
  <si>
    <t>Szociális tanulás EA</t>
  </si>
  <si>
    <t>Social learning L</t>
  </si>
  <si>
    <t>Válogatott fejezetek a hidrobiológiából EA</t>
  </si>
  <si>
    <t>Selected chapters from hydrobiology L</t>
  </si>
  <si>
    <t>Viselkedésökológia EA</t>
  </si>
  <si>
    <t>Behavioural Ecology L</t>
  </si>
  <si>
    <t>Reményi Attila</t>
  </si>
  <si>
    <t>bioinfub22em</t>
  </si>
  <si>
    <t>Ari Eszter</t>
  </si>
  <si>
    <t>biometub22vm</t>
  </si>
  <si>
    <t>gentecub22em</t>
  </si>
  <si>
    <t>rendbub22em</t>
  </si>
  <si>
    <t>Rendszerbiológia és omika tudományok EA</t>
  </si>
  <si>
    <t>Systems and omics biology L</t>
  </si>
  <si>
    <t>terembub22em</t>
  </si>
  <si>
    <t>mamgy1ub22gm</t>
  </si>
  <si>
    <t>szabiohb22em</t>
  </si>
  <si>
    <t>emnoerhb22em</t>
  </si>
  <si>
    <t>neufizhb22em</t>
  </si>
  <si>
    <t>Bencsik Norbert</t>
  </si>
  <si>
    <t>viselnhb22em</t>
  </si>
  <si>
    <t>biorithb22em</t>
  </si>
  <si>
    <t>elefizhb22vm</t>
  </si>
  <si>
    <t>idsedfhb22em</t>
  </si>
  <si>
    <t>gliaelhb22em</t>
  </si>
  <si>
    <t>A viselkedés neurobiológiája EA</t>
  </si>
  <si>
    <t>Neurobiology of behaviour L</t>
  </si>
  <si>
    <t>Biological rhythms L</t>
  </si>
  <si>
    <t>Elektrofiziológia EA+GY</t>
  </si>
  <si>
    <t>Szűcs Attila</t>
  </si>
  <si>
    <t>Tárnok Krisztián</t>
  </si>
  <si>
    <t>neuimmhb22em</t>
  </si>
  <si>
    <t>Neuroimmunológia EA</t>
  </si>
  <si>
    <t>Neuroimmunology L</t>
  </si>
  <si>
    <t>Varró Petra</t>
  </si>
  <si>
    <t>kogneuhb22em</t>
  </si>
  <si>
    <t>idemodhb22gm</t>
  </si>
  <si>
    <t>Kognitív idegtudomány EA</t>
  </si>
  <si>
    <t>Idegrendszeri modellezés GY</t>
  </si>
  <si>
    <t>Cognitive neuroscience L</t>
  </si>
  <si>
    <t>Modelling in neuroscience PR</t>
  </si>
  <si>
    <t>Vitéz-Cservenák Melinda</t>
  </si>
  <si>
    <t>fmiktehb22gm</t>
  </si>
  <si>
    <t>neupephb22em</t>
  </si>
  <si>
    <t>Neuropeptidek és neuroendokrinológia EA</t>
  </si>
  <si>
    <t>Neuropeptides and neuroendocrinology L</t>
  </si>
  <si>
    <t>neutoxhb22em</t>
  </si>
  <si>
    <t>neufarhb22em</t>
  </si>
  <si>
    <t>humor1hb22em</t>
  </si>
  <si>
    <t>humor2hb22em</t>
  </si>
  <si>
    <t>alkhumhb22lm</t>
  </si>
  <si>
    <t>Alkalmazott humánbiológia GY</t>
  </si>
  <si>
    <t>Applied human biology PR</t>
  </si>
  <si>
    <t>embszthb22em</t>
  </si>
  <si>
    <t>palpathb22em</t>
  </si>
  <si>
    <t>Mobilitás</t>
  </si>
  <si>
    <t>Mobility</t>
  </si>
  <si>
    <t>molsbigb22em</t>
  </si>
  <si>
    <t>genpopgb22em</t>
  </si>
  <si>
    <t>progspgb22em</t>
  </si>
  <si>
    <t>molgengb22lm</t>
  </si>
  <si>
    <t>ssztvmgb22lm</t>
  </si>
  <si>
    <t>eukgengb22em</t>
  </si>
  <si>
    <t>genomigb22em</t>
  </si>
  <si>
    <t>tumbiogb22em</t>
  </si>
  <si>
    <t>sejtvagb22em</t>
  </si>
  <si>
    <t>biomemgb22em</t>
  </si>
  <si>
    <t>fejgengb22lm</t>
  </si>
  <si>
    <t>fejtagb22em</t>
  </si>
  <si>
    <t>fejtagb22lm</t>
  </si>
  <si>
    <t>Biological membranes L</t>
  </si>
  <si>
    <t>Function of cytoskeleton and associated molecules L</t>
  </si>
  <si>
    <t>Homolya László</t>
  </si>
  <si>
    <t>Fejlődéstan EA</t>
  </si>
  <si>
    <t>Fejlődéstan GY</t>
  </si>
  <si>
    <t>Developmental Biology L</t>
  </si>
  <si>
    <t>Embryology PR</t>
  </si>
  <si>
    <t>Takáts Szabolcs</t>
  </si>
  <si>
    <t>hummoggb22em</t>
  </si>
  <si>
    <t>Csizmadia Tamás</t>
  </si>
  <si>
    <t>mrgysjtb22em</t>
  </si>
  <si>
    <t>Mirigysejtbiológia EA</t>
  </si>
  <si>
    <t>Gland cell biology L</t>
  </si>
  <si>
    <t>molevogb22em</t>
  </si>
  <si>
    <t>ossreggb22em</t>
  </si>
  <si>
    <t>progengb22em</t>
  </si>
  <si>
    <t>reckomgb22em</t>
  </si>
  <si>
    <t>traelogb22em</t>
  </si>
  <si>
    <t>Receptors and signal transduction L</t>
  </si>
  <si>
    <t>immunomb22em</t>
  </si>
  <si>
    <t>halimmb22lm</t>
  </si>
  <si>
    <t>Haladó immunológiai gyakorlatok GY</t>
  </si>
  <si>
    <t>Advanced immunology practice PR</t>
  </si>
  <si>
    <t>mobivfmb22em</t>
  </si>
  <si>
    <t>biokmolbib22em</t>
  </si>
  <si>
    <t>Biokémia és molekuláris biológia EA</t>
  </si>
  <si>
    <t>Biochemistry and molecular biology L</t>
  </si>
  <si>
    <t>fehtudmb22em</t>
  </si>
  <si>
    <t>molbakmb22em</t>
  </si>
  <si>
    <t>ferimmmb22em</t>
  </si>
  <si>
    <t>immpatmb22em</t>
  </si>
  <si>
    <t xml:space="preserve">Józsi Mihály </t>
  </si>
  <si>
    <t>motfehmb22em</t>
  </si>
  <si>
    <t>fizbikmb22em</t>
  </si>
  <si>
    <t>baktaxmb22em</t>
  </si>
  <si>
    <t>kvemikmb22em</t>
  </si>
  <si>
    <t>molreakb22em</t>
  </si>
  <si>
    <t>bionnmrk20em</t>
  </si>
  <si>
    <t>Molekulaszerkezet és reaktivitás EA</t>
  </si>
  <si>
    <t>Biomolekulák NMR spektroszkópiája EA</t>
  </si>
  <si>
    <t>Molecular structure and activity L</t>
  </si>
  <si>
    <t>NMR spectroscopy of biomolecules L</t>
  </si>
  <si>
    <t>Perczel András</t>
  </si>
  <si>
    <t>nagyevsb22em</t>
  </si>
  <si>
    <t>etologsb22em</t>
  </si>
  <si>
    <t>konzbisb22em</t>
  </si>
  <si>
    <t>okologsb22em</t>
  </si>
  <si>
    <t>adevo1sb22em</t>
  </si>
  <si>
    <t>adevo2sb22sm</t>
  </si>
  <si>
    <t>alketosb22em</t>
  </si>
  <si>
    <t>evotorsb22em</t>
  </si>
  <si>
    <t>elmokolsb22vm</t>
  </si>
  <si>
    <t>Elmélet alapú ökológia EA+GY</t>
  </si>
  <si>
    <t>Theory-based ecology L+PR</t>
  </si>
  <si>
    <t>Meszéna Géza</t>
  </si>
  <si>
    <t>etovissb22lm</t>
  </si>
  <si>
    <t>evojatsb22em</t>
  </si>
  <si>
    <t>gyepoksb22em</t>
  </si>
  <si>
    <t>kogneusb22em</t>
  </si>
  <si>
    <t>Andics Attila</t>
  </si>
  <si>
    <t>szoctasb22em</t>
  </si>
  <si>
    <t>valhidsb22em</t>
  </si>
  <si>
    <t>stragonb22gm</t>
  </si>
  <si>
    <t>komprndb22em</t>
  </si>
  <si>
    <t>Stratégiai gondolkodás tudományos íráshoz GY</t>
  </si>
  <si>
    <t>Komplex rendszerek ügynök alapú szimulációja EA</t>
  </si>
  <si>
    <t>Kampis György</t>
  </si>
  <si>
    <t>visokosb22em</t>
  </si>
  <si>
    <t>moplfunb22em</t>
  </si>
  <si>
    <t>mexplanb22lm</t>
  </si>
  <si>
    <t>mexfunnb22lm</t>
  </si>
  <si>
    <t>basplmnb22lm</t>
  </si>
  <si>
    <t>Növényi és gomba molekuláris biológia EA</t>
  </si>
  <si>
    <t>Kísérletes növénybiológiai vizsgálati módszerek GY</t>
  </si>
  <si>
    <t>Kísérletes mikológiai vizsgálati módszerek GY</t>
  </si>
  <si>
    <t>Alapvető technikák a növényi molekuláris biológiában GY</t>
  </si>
  <si>
    <t>Molecular biology of plants and fungi L</t>
  </si>
  <si>
    <t>Methods in experimental plant biology PR</t>
  </si>
  <si>
    <t>Methods in experimental fungal biology PR</t>
  </si>
  <si>
    <t>Basic techniques in plant molecular biology PR</t>
  </si>
  <si>
    <t>Knapp Dániel</t>
  </si>
  <si>
    <t>phoplanb22em</t>
  </si>
  <si>
    <t>plastrnb22em</t>
  </si>
  <si>
    <t>novmiknb22em</t>
  </si>
  <si>
    <t>sysfunnb22em</t>
  </si>
  <si>
    <t>Gombák filogenetikai rendszere EA</t>
  </si>
  <si>
    <t>Phylogenetics and systematics of fungi L</t>
  </si>
  <si>
    <t>nghatonb22em</t>
  </si>
  <si>
    <t>hasznbnb22em</t>
  </si>
  <si>
    <t>trofornb22em</t>
  </si>
  <si>
    <t>eleananb22em</t>
  </si>
  <si>
    <t>envpronb22em</t>
  </si>
  <si>
    <t>plastinb22em</t>
  </si>
  <si>
    <t>Műszeres elemanalízis EA</t>
  </si>
  <si>
    <t>A természetvédelem aktuális problémái EA</t>
  </si>
  <si>
    <t>A plasztiszok biológiája EA</t>
  </si>
  <si>
    <t>Element analytics L</t>
  </si>
  <si>
    <t>Actual problems in the environment protection L</t>
  </si>
  <si>
    <t>Biology of plastids L</t>
  </si>
  <si>
    <t>Elektronmikroszkópiai technikák GY</t>
  </si>
  <si>
    <t>Electron microscopy in ultrastructure research PR</t>
  </si>
  <si>
    <t>almikonb22gm</t>
  </si>
  <si>
    <t>mushidnb22gm</t>
  </si>
  <si>
    <t>protecnb22lm</t>
  </si>
  <si>
    <t>Terepi gombaismeret GY</t>
  </si>
  <si>
    <t>Fehérjetechnikák GY</t>
  </si>
  <si>
    <t>Mushroom identification and taxonomy PR</t>
  </si>
  <si>
    <t>Protein techniques PR</t>
  </si>
  <si>
    <t>Dima Bálint</t>
  </si>
  <si>
    <t>PYTHON programming for biologists</t>
  </si>
  <si>
    <t>Gáspári Zoltán</t>
  </si>
  <si>
    <t>mamgy2bi19gm</t>
  </si>
  <si>
    <t>advrprib19gm</t>
  </si>
  <si>
    <t>Advanced R programming for biologists</t>
  </si>
  <si>
    <t>sembioib19gm</t>
  </si>
  <si>
    <t>Seminars in bioinformatics</t>
  </si>
  <si>
    <t>Data Exploration and Visualization</t>
  </si>
  <si>
    <t>Visontai Dávid</t>
  </si>
  <si>
    <t>Data Mining and Machine Learning</t>
  </si>
  <si>
    <t>Csabai István</t>
  </si>
  <si>
    <t>pytbioib22lm</t>
  </si>
  <si>
    <t>intunixib22vm</t>
  </si>
  <si>
    <t>compalib22lm</t>
  </si>
  <si>
    <t>anomicib22lm</t>
  </si>
  <si>
    <t>strubiib22vm</t>
  </si>
  <si>
    <t>Számítógépes biológiai algoritmusok GY</t>
  </si>
  <si>
    <t>Omika adatok elemzése GY</t>
  </si>
  <si>
    <t>Haladó R programozás biológusoknak</t>
  </si>
  <si>
    <t>Bioinformatikai szemináriumok</t>
  </si>
  <si>
    <t>Adatexploráció és vizualizáció</t>
  </si>
  <si>
    <t>Adatbányászat és gépi tanulás</t>
  </si>
  <si>
    <t>phygenib22vm</t>
  </si>
  <si>
    <t>dsexplorf20vm</t>
  </si>
  <si>
    <t>dsminingf20vm</t>
  </si>
  <si>
    <t xml:space="preserve">MSc in Biology from 2022 </t>
  </si>
  <si>
    <t>Program coordinator: Nyitray László</t>
  </si>
  <si>
    <t>Neuroscience and Human Biology specialisation</t>
  </si>
  <si>
    <t xml:space="preserve">specialisation coordinator: Dr. Schlett Katalin </t>
  </si>
  <si>
    <t>Code</t>
  </si>
  <si>
    <t>Subject</t>
  </si>
  <si>
    <t>Semester</t>
  </si>
  <si>
    <t>Number of hours</t>
  </si>
  <si>
    <t>Cr.</t>
  </si>
  <si>
    <t>Prerequisite I.</t>
  </si>
  <si>
    <t>Prerequisite II.</t>
  </si>
  <si>
    <t>Subject leader</t>
  </si>
  <si>
    <t>Science subjects (13 kr)</t>
  </si>
  <si>
    <t>x</t>
  </si>
  <si>
    <t>K(5)</t>
  </si>
  <si>
    <t>t</t>
  </si>
  <si>
    <t>Gyj(5)</t>
  </si>
  <si>
    <t>total number of contact hours</t>
  </si>
  <si>
    <t>total number of credits</t>
  </si>
  <si>
    <t>total number of exams</t>
  </si>
  <si>
    <t>Professional subjects (20 credits)</t>
  </si>
  <si>
    <t>Special knowledge: Neuroscience and Human Biology specialisation (51 kr)</t>
  </si>
  <si>
    <t>Compulsory subjects (14 kredit)</t>
  </si>
  <si>
    <t>w</t>
  </si>
  <si>
    <t>compulsory elective subjects: 37 kredit</t>
  </si>
  <si>
    <t xml:space="preserve">At least 22 credits (of which 12 credits must come from practice courses) must be collected from the compulsory elective block of this specialization. The remaining credits may be collected from the subjects of any specialization.
</t>
  </si>
  <si>
    <t>Electrophysiology L+PR</t>
  </si>
  <si>
    <t>Fénymikroszkópos technikák GY</t>
  </si>
  <si>
    <t>–</t>
  </si>
  <si>
    <t>Free elective subjects (6 credits)</t>
  </si>
  <si>
    <t>free elective</t>
  </si>
  <si>
    <t>Thesis work (30 credits)</t>
  </si>
  <si>
    <t>Total</t>
  </si>
  <si>
    <t>e</t>
  </si>
  <si>
    <t xml:space="preserve">Molecular Genetics, Cell- and Developmental Biology specialisation </t>
  </si>
  <si>
    <t>specialisation coordinator: Dr. Ari Eszter</t>
  </si>
  <si>
    <t>Special knowledge: Molecular Genetics, Cell- and Developmental Biology specialisation (51 kr)</t>
  </si>
  <si>
    <t>At least 18 credits (of which 11 credits must come from practice courses) must be collected from the compulsory elective block of this specialization. The remaining credits may be collected from the subjects of any specialization.</t>
  </si>
  <si>
    <t>s</t>
  </si>
  <si>
    <t>Takács Krisztina</t>
  </si>
  <si>
    <t>free elective subjects (6 credits)</t>
  </si>
  <si>
    <t>Molecular, Immun- and Microbiology specialisation</t>
  </si>
  <si>
    <t>specialisation coordinator: Dr. Vajna Balázs</t>
  </si>
  <si>
    <t>Special knowledge: Molecular, Immun- and Microbiology specialisation (51 kr)</t>
  </si>
  <si>
    <t>Compulsory subjects (7 kredit)</t>
  </si>
  <si>
    <t>compulsory elective subjects: 44 kredit</t>
  </si>
  <si>
    <t xml:space="preserve">Of the 44 credits, at least 21 credits (of which 12 credits must come from practice courses) must be collected from compulsory elective Block A. Another 9 credits (of which at least 6 credits must come from practice courses) must be collected from compulsory elective Block B of this specialization. The remaining 14 credits may be collected from the subjects of any specialization (including the not yet completed subjects of Blocks A and B of this specialization). </t>
  </si>
  <si>
    <t>Block A: compulsory elective at least 21 credits, of which 12 credits must come from practice courses.</t>
  </si>
  <si>
    <t xml:space="preserve"> </t>
  </si>
  <si>
    <t>Block B: compulsory elective at least 9 credits, of which at least 6 credits must come from practice courses.</t>
  </si>
  <si>
    <t>Environmental microbiology practical PR</t>
  </si>
  <si>
    <t>Plant Biology and Mycology specialisation</t>
  </si>
  <si>
    <t>specialisation coordinator: Dr. Solti Ádám</t>
  </si>
  <si>
    <t>Special knowledge: Plant Biology and Mycology specialisation (51 kr)</t>
  </si>
  <si>
    <t>Compulsory subjects (25 kredit)</t>
  </si>
  <si>
    <t>compulsory elective subjects: 26 kredit</t>
  </si>
  <si>
    <t>At least 18 credits must be collected from the compulsory elective block of this specialization. The remaining credits may be collected from the subjects of any specialization.</t>
  </si>
  <si>
    <t>Ecology, Evolution-and Conservation Biology specialisation</t>
  </si>
  <si>
    <t>specialisation coordinator: Dr. Kalapos Tibor</t>
  </si>
  <si>
    <t>Special knowledge: Ecology, Evolution-and Conservation Biology specialisation (51 kr)</t>
  </si>
  <si>
    <t>Compulsory subjects (4 kredit)</t>
  </si>
  <si>
    <t>compulsory elective subjects: 47 kredit</t>
  </si>
  <si>
    <t>At least 25 credits (of which 14 credits must come from practice courses) must be collected from the compulsory elective block of this specialization. The remaining credits may be collected from the subjects of any specialization</t>
  </si>
  <si>
    <t>Bioinformatics specialisation</t>
  </si>
  <si>
    <t>specialisation coordinator: Dosztányi Zsuzsanna</t>
  </si>
  <si>
    <t>Special knowledge: Bioinformatics specialisation (51 credits)</t>
  </si>
  <si>
    <t>Compulsory subjects (31 credits)</t>
  </si>
  <si>
    <t>PYTHON programming for biologists PR</t>
  </si>
  <si>
    <t>PYTHON programozás biológusoknak GX</t>
  </si>
  <si>
    <t>Computational Biology Algorithms PR</t>
  </si>
  <si>
    <t>Analysis of Omics Data PR</t>
  </si>
  <si>
    <t>Bioinformatics L</t>
  </si>
  <si>
    <t>Compulsory elective subjects: 20 credits</t>
  </si>
  <si>
    <t>At least 12 credits must be collected from the compulsory elective block of this specialization. The remaining 8 credits may be collected from the subjects of any specialization.</t>
  </si>
  <si>
    <t>elective</t>
  </si>
  <si>
    <t/>
  </si>
  <si>
    <t>Agent based simulations of complex systems L</t>
  </si>
  <si>
    <t>Strategic thinking for scientific writing PR</t>
  </si>
  <si>
    <t>Szerkezeti bioinformatika EA+GY</t>
  </si>
  <si>
    <t>Filogenetika EA+GY</t>
  </si>
  <si>
    <t>Phylogenetics L+PR</t>
  </si>
  <si>
    <t>Structural bioinformatics L+PR</t>
  </si>
  <si>
    <t>Lőrincz Péter</t>
  </si>
  <si>
    <t>Introduction to UNIX systems for biologists L+PR</t>
  </si>
  <si>
    <t>Linux ismeretek biológusoknak EA+GY</t>
  </si>
  <si>
    <t>elemicnb22lm</t>
  </si>
  <si>
    <t>Assesment</t>
  </si>
  <si>
    <t>K(5) = colloquium (five-point scale)</t>
  </si>
  <si>
    <t>Gyj(5) = practice mark (five-point scale)</t>
  </si>
  <si>
    <t>Prerequisite</t>
  </si>
  <si>
    <t>L = lecture</t>
  </si>
  <si>
    <t>P = practice</t>
  </si>
  <si>
    <t>Lab = laboratory</t>
  </si>
  <si>
    <t>Cons = consultation</t>
  </si>
  <si>
    <t>x = compulsory subject</t>
  </si>
  <si>
    <r>
      <t>s</t>
    </r>
    <r>
      <rPr>
        <sz val="10"/>
        <rFont val="Arial"/>
        <family val="2"/>
        <charset val="238"/>
      </rPr>
      <t xml:space="preserve"> = </t>
    </r>
    <r>
      <rPr>
        <b/>
        <sz val="10"/>
        <rFont val="Arial"/>
        <family val="2"/>
        <charset val="238"/>
      </rPr>
      <t>strong</t>
    </r>
  </si>
  <si>
    <t>w = weak</t>
  </si>
  <si>
    <t>Ass.</t>
  </si>
  <si>
    <t>Hours</t>
  </si>
  <si>
    <t>L</t>
  </si>
  <si>
    <t>P</t>
  </si>
  <si>
    <t>Lab</t>
  </si>
  <si>
    <t>Cons</t>
  </si>
  <si>
    <t xml:space="preserve">t = co-registration </t>
  </si>
  <si>
    <t>e = compulsory elective subject</t>
  </si>
  <si>
    <t>Subject name in Hungarian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</si>
</sst>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40" x14ac:knownFonts="1">
    <font>
      <sz val="11"/>
      <color theme="1"/>
      <name val="Calibri"/>
      <family val="2"/>
      <charset val="238"/>
      <scheme val="minor"/>
    </font>
    <font>
      <sz val="11"/>
      <color indexed="8"/>
      <name val="Calibri"/>
      <family val="2"/>
      <charset val="238"/>
    </font>
    <font>
      <sz val="10"/>
      <name val="Arial"/>
      <family val="2"/>
      <charset val="238"/>
    </font>
    <font>
      <b/>
      <sz val="18"/>
      <name val="Arial"/>
      <family val="2"/>
      <charset val="238"/>
    </font>
    <font>
      <sz val="10"/>
      <name val="Arial"/>
      <family val="2"/>
      <charset val="238"/>
    </font>
    <font>
      <sz val="12"/>
      <name val="Arial"/>
      <family val="2"/>
      <charset val="238"/>
    </font>
    <font>
      <b/>
      <sz val="12"/>
      <name val="Arial"/>
      <family val="2"/>
      <charset val="238"/>
    </font>
    <font>
      <sz val="20"/>
      <name val="Arial"/>
      <family val="2"/>
      <charset val="238"/>
    </font>
    <font>
      <b/>
      <sz val="20"/>
      <name val="Arial"/>
      <family val="2"/>
      <charset val="238"/>
    </font>
    <font>
      <b/>
      <sz val="11"/>
      <name val="Arial"/>
      <family val="2"/>
      <charset val="238"/>
    </font>
    <font>
      <b/>
      <sz val="10"/>
      <name val="Arial"/>
      <family val="2"/>
      <charset val="238"/>
    </font>
    <font>
      <sz val="10"/>
      <color indexed="8"/>
      <name val="Arial"/>
      <family val="2"/>
      <charset val="238"/>
    </font>
    <font>
      <strike/>
      <sz val="10"/>
      <name val="Arial"/>
      <family val="2"/>
      <charset val="238"/>
    </font>
    <font>
      <b/>
      <strike/>
      <sz val="10"/>
      <name val="Arial"/>
      <family val="2"/>
      <charset val="238"/>
    </font>
    <font>
      <i/>
      <sz val="10"/>
      <name val="Arial"/>
      <family val="2"/>
      <charset val="238"/>
    </font>
    <font>
      <b/>
      <i/>
      <sz val="10"/>
      <name val="Arial"/>
      <family val="2"/>
      <charset val="238"/>
    </font>
    <font>
      <sz val="11"/>
      <name val="Calibri"/>
      <family val="2"/>
      <charset val="238"/>
    </font>
    <font>
      <b/>
      <sz val="10"/>
      <color indexed="10"/>
      <name val="Arial"/>
      <family val="2"/>
      <charset val="238"/>
    </font>
    <font>
      <sz val="11"/>
      <color rgb="FF000000"/>
      <name val="Calibri"/>
      <family val="2"/>
      <charset val="238"/>
    </font>
    <font>
      <i/>
      <sz val="11"/>
      <color rgb="FF7F7F7F"/>
      <name val="Calibri"/>
      <family val="2"/>
      <charset val="238"/>
      <scheme val="minor"/>
    </font>
    <font>
      <sz val="11"/>
      <name val="Calibri"/>
      <family val="2"/>
      <charset val="238"/>
      <scheme val="minor"/>
    </font>
    <font>
      <b/>
      <sz val="10"/>
      <color theme="1"/>
      <name val="Arial"/>
      <family val="2"/>
      <charset val="238"/>
    </font>
    <font>
      <sz val="10"/>
      <color theme="1"/>
      <name val="Arial"/>
      <family val="2"/>
      <charset val="238"/>
    </font>
    <font>
      <b/>
      <sz val="10"/>
      <color theme="5"/>
      <name val="Arial"/>
      <family val="2"/>
      <charset val="238"/>
    </font>
    <font>
      <b/>
      <sz val="10"/>
      <color theme="4"/>
      <name val="Arial"/>
      <family val="2"/>
      <charset val="238"/>
    </font>
    <font>
      <b/>
      <sz val="10"/>
      <color theme="9" tint="-0.249977111117893"/>
      <name val="Arial"/>
      <family val="2"/>
      <charset val="238"/>
    </font>
    <font>
      <b/>
      <sz val="10"/>
      <color rgb="FFFF0000"/>
      <name val="Arial"/>
      <family val="2"/>
      <charset val="238"/>
    </font>
    <font>
      <sz val="10"/>
      <color rgb="FF222222"/>
      <name val="Arial"/>
      <family val="2"/>
      <charset val="238"/>
    </font>
    <font>
      <sz val="10"/>
      <name val="Calibri"/>
      <family val="2"/>
      <charset val="238"/>
      <scheme val="minor"/>
    </font>
    <font>
      <sz val="20"/>
      <name val="Calibri"/>
      <family val="2"/>
      <charset val="238"/>
      <scheme val="minor"/>
    </font>
    <font>
      <sz val="10"/>
      <color rgb="FF000000"/>
      <name val="Arial"/>
      <family val="2"/>
      <charset val="238"/>
    </font>
    <font>
      <b/>
      <sz val="10"/>
      <name val="Calibri"/>
      <family val="2"/>
      <charset val="238"/>
      <scheme val="minor"/>
    </font>
    <font>
      <b/>
      <sz val="11"/>
      <name val="Calibri"/>
      <family val="2"/>
      <charset val="238"/>
      <scheme val="minor"/>
    </font>
    <font>
      <b/>
      <sz val="10"/>
      <color rgb="FFC0504D"/>
      <name val="Arial"/>
      <family val="2"/>
      <charset val="238"/>
    </font>
    <font>
      <b/>
      <sz val="10"/>
      <color rgb="FF4F81BD"/>
      <name val="Arial"/>
      <family val="2"/>
      <charset val="238"/>
    </font>
    <font>
      <b/>
      <sz val="10"/>
      <color rgb="FFE46C0A"/>
      <name val="Arial"/>
      <family val="2"/>
      <charset val="238"/>
    </font>
    <font>
      <i/>
      <sz val="10"/>
      <color theme="1"/>
      <name val="Arial"/>
      <family val="2"/>
      <charset val="238"/>
    </font>
    <font>
      <b/>
      <sz val="10"/>
      <color rgb="FF000000"/>
      <name val="Arial"/>
      <family val="2"/>
      <charset val="238"/>
    </font>
    <font>
      <strike/>
      <sz val="10"/>
      <color rgb="FFFF0000"/>
      <name val="Arial"/>
      <family val="2"/>
      <charset val="238"/>
    </font>
    <font>
      <i/>
      <strike/>
      <sz val="10"/>
      <color rgb="FFFF0000"/>
      <name val="Arial"/>
      <family val="2"/>
      <charset val="238"/>
    </font>
  </fonts>
  <fills count="10">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rgb="FFD9D9D9"/>
        <bgColor rgb="FFD7E4BD"/>
      </patternFill>
    </fill>
    <fill>
      <patternFill patternType="solid">
        <fgColor theme="4" tint="0.79998168889431442"/>
        <bgColor rgb="FFEBF1DE"/>
      </patternFill>
    </fill>
    <fill>
      <patternFill patternType="solid">
        <fgColor rgb="FFFFFFFF"/>
        <bgColor rgb="FFF2F2F2"/>
      </patternFill>
    </fill>
    <fill>
      <patternFill patternType="solid">
        <fgColor rgb="FFF2F2F2"/>
        <bgColor rgb="FFEBF1DE"/>
      </patternFill>
    </fill>
  </fills>
  <borders count="37">
    <border>
      <left/>
      <right/>
      <top/>
      <bottom/>
      <diagonal/>
    </border>
    <border>
      <left/>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style="double">
        <color indexed="64"/>
      </left>
      <right style="medium">
        <color indexed="64"/>
      </right>
      <top style="double">
        <color indexed="64"/>
      </top>
      <bottom/>
      <diagonal/>
    </border>
    <border>
      <left style="double">
        <color indexed="64"/>
      </left>
      <right style="medium">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s>
  <cellStyleXfs count="6">
    <xf numFmtId="0" fontId="0" fillId="0" borderId="0"/>
    <xf numFmtId="0" fontId="19" fillId="0" borderId="0" applyNumberFormat="0" applyFill="0" applyBorder="0" applyAlignment="0" applyProtection="0"/>
    <xf numFmtId="0" fontId="2" fillId="0" borderId="0"/>
    <xf numFmtId="0" fontId="4" fillId="0" borderId="0"/>
    <xf numFmtId="0" fontId="1" fillId="0" borderId="0"/>
    <xf numFmtId="0" fontId="18" fillId="0" borderId="0"/>
  </cellStyleXfs>
  <cellXfs count="439">
    <xf numFmtId="0" fontId="0" fillId="0" borderId="0" xfId="0"/>
    <xf numFmtId="0" fontId="3" fillId="0" borderId="0" xfId="1" applyFont="1" applyBorder="1" applyAlignment="1">
      <alignment horizontal="left" vertical="center"/>
    </xf>
    <xf numFmtId="0" fontId="2" fillId="0" borderId="0" xfId="3" applyFont="1" applyAlignment="1">
      <alignment horizontal="center"/>
    </xf>
    <xf numFmtId="0" fontId="20" fillId="0" borderId="0" xfId="3" applyFont="1" applyAlignment="1">
      <alignment vertical="center"/>
    </xf>
    <xf numFmtId="0" fontId="2" fillId="0" borderId="0" xfId="3" applyFont="1"/>
    <xf numFmtId="0" fontId="5" fillId="0" borderId="0" xfId="1" applyFont="1" applyBorder="1" applyAlignment="1">
      <alignment horizontal="left" vertical="center"/>
    </xf>
    <xf numFmtId="0" fontId="7" fillId="0" borderId="0" xfId="3" applyFont="1" applyAlignment="1">
      <alignment horizontal="center" vertical="center"/>
    </xf>
    <xf numFmtId="0" fontId="8" fillId="0" borderId="0" xfId="3" applyFont="1" applyAlignment="1">
      <alignment horizontal="center" vertical="center"/>
    </xf>
    <xf numFmtId="0" fontId="7" fillId="0" borderId="0" xfId="3" applyFont="1" applyAlignment="1">
      <alignment vertical="center"/>
    </xf>
    <xf numFmtId="0" fontId="5" fillId="0" borderId="1" xfId="3" applyFont="1" applyBorder="1" applyAlignment="1">
      <alignment horizontal="left" vertical="center"/>
    </xf>
    <xf numFmtId="0" fontId="3" fillId="0" borderId="1" xfId="3" applyFont="1" applyBorder="1" applyAlignment="1">
      <alignment horizontal="left" vertical="center"/>
    </xf>
    <xf numFmtId="0" fontId="4" fillId="0" borderId="0" xfId="3"/>
    <xf numFmtId="0" fontId="10" fillId="0" borderId="2" xfId="3" applyFont="1" applyBorder="1" applyAlignment="1">
      <alignment horizontal="center"/>
    </xf>
    <xf numFmtId="0" fontId="10" fillId="0" borderId="3" xfId="3" applyFont="1" applyBorder="1" applyAlignment="1">
      <alignment horizontal="center"/>
    </xf>
    <xf numFmtId="0" fontId="10" fillId="3" borderId="4" xfId="3" applyFont="1" applyFill="1" applyBorder="1" applyAlignment="1">
      <alignment horizontal="center" vertical="center"/>
    </xf>
    <xf numFmtId="0" fontId="2" fillId="3" borderId="5" xfId="3" applyFont="1" applyFill="1" applyBorder="1" applyAlignment="1">
      <alignment vertical="center"/>
    </xf>
    <xf numFmtId="0" fontId="10" fillId="3" borderId="3" xfId="3" applyFont="1" applyFill="1" applyBorder="1" applyAlignment="1">
      <alignment horizontal="center" vertical="center"/>
    </xf>
    <xf numFmtId="0" fontId="2" fillId="0" borderId="3" xfId="3" applyFont="1" applyBorder="1" applyAlignment="1">
      <alignment vertical="center"/>
    </xf>
    <xf numFmtId="0" fontId="2" fillId="0" borderId="0" xfId="3" applyFont="1" applyAlignment="1">
      <alignment vertical="center"/>
    </xf>
    <xf numFmtId="0" fontId="2" fillId="0" borderId="5" xfId="3" applyFont="1" applyBorder="1" applyAlignment="1">
      <alignment vertical="center"/>
    </xf>
    <xf numFmtId="0" fontId="21" fillId="0" borderId="2" xfId="3" applyFont="1" applyBorder="1" applyAlignment="1">
      <alignment horizontal="center"/>
    </xf>
    <xf numFmtId="0" fontId="21" fillId="0" borderId="3" xfId="3" applyFont="1" applyBorder="1" applyAlignment="1">
      <alignment horizontal="center"/>
    </xf>
    <xf numFmtId="0" fontId="21" fillId="0" borderId="6" xfId="3" applyFont="1" applyBorder="1" applyAlignment="1">
      <alignment horizontal="center"/>
    </xf>
    <xf numFmtId="0" fontId="21" fillId="0" borderId="7" xfId="3" applyFont="1" applyBorder="1" applyAlignment="1">
      <alignment horizontal="center"/>
    </xf>
    <xf numFmtId="0" fontId="21" fillId="0" borderId="8" xfId="3" applyFont="1" applyBorder="1" applyAlignment="1">
      <alignment horizontal="center"/>
    </xf>
    <xf numFmtId="0" fontId="22" fillId="0" borderId="8" xfId="3" applyFont="1" applyBorder="1" applyAlignment="1">
      <alignment horizontal="center" vertical="center"/>
    </xf>
    <xf numFmtId="0" fontId="22" fillId="0" borderId="7" xfId="3" applyFont="1" applyBorder="1" applyAlignment="1">
      <alignment vertical="center"/>
    </xf>
    <xf numFmtId="0" fontId="10" fillId="2" borderId="8" xfId="3" applyFont="1" applyFill="1" applyBorder="1" applyAlignment="1">
      <alignment horizontal="center" vertical="center"/>
    </xf>
    <xf numFmtId="0" fontId="10" fillId="2" borderId="4" xfId="3" applyFont="1" applyFill="1" applyBorder="1" applyAlignment="1">
      <alignment horizontal="center" vertical="center"/>
    </xf>
    <xf numFmtId="0" fontId="10" fillId="0" borderId="8" xfId="3" applyFont="1" applyBorder="1" applyAlignment="1">
      <alignment horizontal="center" vertical="center"/>
    </xf>
    <xf numFmtId="0" fontId="21" fillId="0" borderId="9" xfId="3" applyFont="1" applyBorder="1" applyAlignment="1">
      <alignment horizontal="center" vertical="center"/>
    </xf>
    <xf numFmtId="0" fontId="2" fillId="2" borderId="9" xfId="3" applyFont="1" applyFill="1" applyBorder="1" applyAlignment="1">
      <alignment horizontal="center" vertical="center"/>
    </xf>
    <xf numFmtId="0" fontId="22" fillId="0" borderId="8" xfId="3" applyFont="1" applyBorder="1" applyAlignment="1">
      <alignment horizontal="center"/>
    </xf>
    <xf numFmtId="164" fontId="23" fillId="4" borderId="2" xfId="3" applyNumberFormat="1" applyFont="1" applyFill="1" applyBorder="1" applyAlignment="1">
      <alignment horizontal="center" vertical="center"/>
    </xf>
    <xf numFmtId="164" fontId="23" fillId="4" borderId="3" xfId="3" applyNumberFormat="1" applyFont="1" applyFill="1" applyBorder="1" applyAlignment="1">
      <alignment horizontal="center" vertical="center"/>
    </xf>
    <xf numFmtId="164" fontId="23" fillId="4" borderId="6" xfId="3" applyNumberFormat="1" applyFont="1" applyFill="1" applyBorder="1" applyAlignment="1">
      <alignment horizontal="center" vertical="center"/>
    </xf>
    <xf numFmtId="0" fontId="23" fillId="4" borderId="4" xfId="3" applyFont="1" applyFill="1" applyBorder="1" applyAlignment="1">
      <alignment horizontal="center" vertical="center"/>
    </xf>
    <xf numFmtId="0" fontId="2" fillId="4" borderId="5" xfId="3" applyFont="1" applyFill="1" applyBorder="1" applyAlignment="1">
      <alignment vertical="center"/>
    </xf>
    <xf numFmtId="164" fontId="24" fillId="4" borderId="2" xfId="3" applyNumberFormat="1" applyFont="1" applyFill="1" applyBorder="1" applyAlignment="1">
      <alignment horizontal="center" vertical="center"/>
    </xf>
    <xf numFmtId="164" fontId="24" fillId="4" borderId="3" xfId="3" applyNumberFormat="1" applyFont="1" applyFill="1" applyBorder="1" applyAlignment="1">
      <alignment horizontal="center" vertical="center"/>
    </xf>
    <xf numFmtId="164" fontId="24" fillId="4" borderId="6" xfId="3" applyNumberFormat="1" applyFont="1" applyFill="1" applyBorder="1" applyAlignment="1">
      <alignment horizontal="center" vertical="center"/>
    </xf>
    <xf numFmtId="0" fontId="24" fillId="4" borderId="4" xfId="3" applyFont="1" applyFill="1" applyBorder="1" applyAlignment="1">
      <alignment horizontal="center" vertical="center"/>
    </xf>
    <xf numFmtId="164" fontId="25" fillId="4" borderId="2" xfId="3" applyNumberFormat="1" applyFont="1" applyFill="1" applyBorder="1" applyAlignment="1">
      <alignment horizontal="center" vertical="center"/>
    </xf>
    <xf numFmtId="164" fontId="25" fillId="4" borderId="3" xfId="3" applyNumberFormat="1" applyFont="1" applyFill="1" applyBorder="1" applyAlignment="1">
      <alignment horizontal="center" vertical="center"/>
    </xf>
    <xf numFmtId="164" fontId="25" fillId="4" borderId="6" xfId="3" applyNumberFormat="1" applyFont="1" applyFill="1" applyBorder="1" applyAlignment="1">
      <alignment horizontal="center" vertical="center"/>
    </xf>
    <xf numFmtId="0" fontId="25" fillId="4" borderId="4" xfId="3" applyFont="1" applyFill="1" applyBorder="1" applyAlignment="1">
      <alignment horizontal="center" vertical="center"/>
    </xf>
    <xf numFmtId="0" fontId="2" fillId="2" borderId="8" xfId="3" applyFont="1" applyFill="1" applyBorder="1" applyAlignment="1">
      <alignment vertical="center"/>
    </xf>
    <xf numFmtId="0" fontId="2" fillId="0" borderId="3" xfId="3" applyFont="1" applyBorder="1" applyAlignment="1">
      <alignment horizontal="left"/>
    </xf>
    <xf numFmtId="0" fontId="22" fillId="0" borderId="3" xfId="3" applyFont="1" applyBorder="1" applyAlignment="1">
      <alignment horizontal="left"/>
    </xf>
    <xf numFmtId="0" fontId="11" fillId="0" borderId="3" xfId="3" applyFont="1" applyBorder="1" applyAlignment="1">
      <alignment horizontal="left"/>
    </xf>
    <xf numFmtId="0" fontId="10" fillId="3" borderId="10" xfId="3" applyFont="1" applyFill="1" applyBorder="1" applyAlignment="1">
      <alignment horizontal="center" vertical="center"/>
    </xf>
    <xf numFmtId="0" fontId="10" fillId="3" borderId="0" xfId="3" applyFont="1" applyFill="1" applyAlignment="1">
      <alignment vertical="center"/>
    </xf>
    <xf numFmtId="0" fontId="10" fillId="3" borderId="5" xfId="4" applyFont="1" applyFill="1" applyBorder="1" applyAlignment="1">
      <alignment horizontal="left" vertical="center" indent="1"/>
    </xf>
    <xf numFmtId="0" fontId="10" fillId="3" borderId="5" xfId="3" applyFont="1" applyFill="1" applyBorder="1" applyAlignment="1">
      <alignment horizontal="center" vertical="center"/>
    </xf>
    <xf numFmtId="0" fontId="10" fillId="3" borderId="9" xfId="3" applyFont="1" applyFill="1" applyBorder="1" applyAlignment="1">
      <alignment horizontal="center" vertical="center"/>
    </xf>
    <xf numFmtId="0" fontId="10" fillId="3" borderId="8" xfId="3" applyFont="1" applyFill="1" applyBorder="1" applyAlignment="1">
      <alignment horizontal="center" vertical="center"/>
    </xf>
    <xf numFmtId="0" fontId="2" fillId="3" borderId="4" xfId="3" applyFont="1" applyFill="1" applyBorder="1" applyAlignment="1">
      <alignment horizontal="center" vertical="center"/>
    </xf>
    <xf numFmtId="0" fontId="10" fillId="3" borderId="4" xfId="3" applyFont="1" applyFill="1" applyBorder="1" applyAlignment="1">
      <alignment vertical="center"/>
    </xf>
    <xf numFmtId="0" fontId="10" fillId="2" borderId="2" xfId="3" applyFont="1" applyFill="1" applyBorder="1" applyAlignment="1">
      <alignment horizontal="center" vertical="center"/>
    </xf>
    <xf numFmtId="0" fontId="10" fillId="2" borderId="3" xfId="3" applyFont="1" applyFill="1" applyBorder="1" applyAlignment="1">
      <alignment horizontal="center" vertical="center"/>
    </xf>
    <xf numFmtId="0" fontId="10" fillId="0" borderId="2" xfId="3" applyFont="1" applyBorder="1" applyAlignment="1">
      <alignment horizontal="center" vertical="center"/>
    </xf>
    <xf numFmtId="0" fontId="10" fillId="0" borderId="3" xfId="3" applyFont="1" applyBorder="1" applyAlignment="1">
      <alignment horizontal="center" vertical="center"/>
    </xf>
    <xf numFmtId="0" fontId="10" fillId="0" borderId="7" xfId="3" applyFont="1" applyBorder="1" applyAlignment="1">
      <alignment horizontal="center" vertical="center"/>
    </xf>
    <xf numFmtId="0" fontId="10" fillId="0" borderId="9" xfId="3" applyFont="1" applyBorder="1" applyAlignment="1">
      <alignment horizontal="center" vertical="center"/>
    </xf>
    <xf numFmtId="0" fontId="12" fillId="5" borderId="9" xfId="3" applyFont="1" applyFill="1" applyBorder="1" applyAlignment="1">
      <alignment vertical="center"/>
    </xf>
    <xf numFmtId="0" fontId="13" fillId="5" borderId="4" xfId="4" applyFont="1" applyFill="1" applyBorder="1" applyAlignment="1">
      <alignment vertical="center"/>
    </xf>
    <xf numFmtId="0" fontId="14" fillId="2" borderId="8" xfId="3" applyFont="1" applyFill="1" applyBorder="1" applyAlignment="1">
      <alignment horizontal="center" vertical="center"/>
    </xf>
    <xf numFmtId="0" fontId="14" fillId="0" borderId="5" xfId="3" applyFont="1" applyBorder="1" applyAlignment="1">
      <alignment vertical="center"/>
    </xf>
    <xf numFmtId="0" fontId="10" fillId="3" borderId="5" xfId="4" applyFont="1" applyFill="1" applyBorder="1" applyAlignment="1">
      <alignment vertical="top"/>
    </xf>
    <xf numFmtId="0" fontId="26" fillId="3" borderId="4" xfId="3" applyFont="1" applyFill="1" applyBorder="1" applyAlignment="1">
      <alignment vertical="distributed" wrapText="1"/>
    </xf>
    <xf numFmtId="0" fontId="2" fillId="0" borderId="4" xfId="4" applyFont="1" applyBorder="1" applyAlignment="1">
      <alignment horizontal="center" vertical="center"/>
    </xf>
    <xf numFmtId="0" fontId="10" fillId="0" borderId="11" xfId="3" applyFont="1" applyBorder="1" applyAlignment="1">
      <alignment horizontal="center" vertical="center"/>
    </xf>
    <xf numFmtId="0" fontId="2" fillId="0" borderId="8" xfId="4" applyFont="1" applyBorder="1" applyAlignment="1">
      <alignment horizontal="center" vertical="center"/>
    </xf>
    <xf numFmtId="0" fontId="22" fillId="0" borderId="8" xfId="3" applyFont="1" applyBorder="1" applyAlignment="1">
      <alignment horizontal="left"/>
    </xf>
    <xf numFmtId="0" fontId="10" fillId="0" borderId="11" xfId="3" applyFont="1" applyBorder="1" applyAlignment="1">
      <alignment horizontal="center"/>
    </xf>
    <xf numFmtId="0" fontId="10" fillId="0" borderId="6" xfId="3" applyFont="1" applyBorder="1" applyAlignment="1">
      <alignment horizontal="center"/>
    </xf>
    <xf numFmtId="0" fontId="10" fillId="0" borderId="7" xfId="3" applyFont="1" applyBorder="1" applyAlignment="1">
      <alignment horizontal="center"/>
    </xf>
    <xf numFmtId="0" fontId="2" fillId="0" borderId="8" xfId="3" applyFont="1" applyBorder="1" applyAlignment="1">
      <alignment horizontal="center"/>
    </xf>
    <xf numFmtId="0" fontId="2" fillId="0" borderId="8" xfId="3" applyFont="1" applyBorder="1" applyAlignment="1">
      <alignment horizontal="left"/>
    </xf>
    <xf numFmtId="0" fontId="10" fillId="5" borderId="8" xfId="3" applyFont="1" applyFill="1" applyBorder="1" applyAlignment="1">
      <alignment horizontal="center" vertical="center"/>
    </xf>
    <xf numFmtId="0" fontId="2" fillId="0" borderId="5" xfId="3" applyFont="1" applyBorder="1"/>
    <xf numFmtId="0" fontId="22" fillId="0" borderId="8" xfId="3" applyFont="1" applyBorder="1"/>
    <xf numFmtId="0" fontId="10" fillId="0" borderId="8" xfId="3" applyFont="1" applyBorder="1" applyAlignment="1">
      <alignment horizontal="center"/>
    </xf>
    <xf numFmtId="0" fontId="27" fillId="0" borderId="8" xfId="3" applyFont="1" applyBorder="1" applyAlignment="1">
      <alignment vertical="center"/>
    </xf>
    <xf numFmtId="0" fontId="2" fillId="0" borderId="6" xfId="4" applyFont="1" applyBorder="1" applyAlignment="1">
      <alignment vertical="center"/>
    </xf>
    <xf numFmtId="0" fontId="2" fillId="0" borderId="8" xfId="3" applyFont="1" applyBorder="1" applyAlignment="1">
      <alignment horizontal="center" vertical="center"/>
    </xf>
    <xf numFmtId="0" fontId="27" fillId="0" borderId="8" xfId="3" applyFont="1" applyBorder="1"/>
    <xf numFmtId="0" fontId="2" fillId="0" borderId="8" xfId="3" applyFont="1" applyBorder="1"/>
    <xf numFmtId="0" fontId="2" fillId="0" borderId="6" xfId="3" applyFont="1" applyBorder="1"/>
    <xf numFmtId="164" fontId="23" fillId="4" borderId="4" xfId="3" applyNumberFormat="1" applyFont="1" applyFill="1" applyBorder="1" applyAlignment="1">
      <alignment horizontal="center" vertical="center"/>
    </xf>
    <xf numFmtId="164" fontId="24" fillId="4" borderId="4" xfId="3" applyNumberFormat="1" applyFont="1" applyFill="1" applyBorder="1" applyAlignment="1">
      <alignment horizontal="center" vertical="center"/>
    </xf>
    <xf numFmtId="164" fontId="25" fillId="4" borderId="4" xfId="3" applyNumberFormat="1" applyFont="1" applyFill="1" applyBorder="1" applyAlignment="1">
      <alignment horizontal="center" vertical="center"/>
    </xf>
    <xf numFmtId="0" fontId="10" fillId="3" borderId="5" xfId="4" applyFont="1" applyFill="1" applyBorder="1" applyAlignment="1">
      <alignment horizontal="left" vertical="center"/>
    </xf>
    <xf numFmtId="0" fontId="10" fillId="3" borderId="9" xfId="4" applyFont="1" applyFill="1" applyBorder="1" applyAlignment="1">
      <alignment horizontal="left" vertical="center"/>
    </xf>
    <xf numFmtId="0" fontId="10" fillId="0" borderId="8" xfId="4" applyFont="1" applyBorder="1" applyAlignment="1">
      <alignment horizontal="right" vertical="center"/>
    </xf>
    <xf numFmtId="0" fontId="2" fillId="0" borderId="9" xfId="4" applyFont="1" applyBorder="1" applyAlignment="1">
      <alignment horizontal="left" vertical="center"/>
    </xf>
    <xf numFmtId="164" fontId="10" fillId="0" borderId="2" xfId="3" applyNumberFormat="1" applyFont="1" applyBorder="1" applyAlignment="1">
      <alignment horizontal="center" vertical="center"/>
    </xf>
    <xf numFmtId="164" fontId="10" fillId="0" borderId="3" xfId="3" applyNumberFormat="1" applyFont="1" applyBorder="1" applyAlignment="1">
      <alignment horizontal="center" vertical="center"/>
    </xf>
    <xf numFmtId="164" fontId="10" fillId="0" borderId="6" xfId="3" applyNumberFormat="1" applyFont="1" applyBorder="1" applyAlignment="1">
      <alignment horizontal="center" vertical="center"/>
    </xf>
    <xf numFmtId="0" fontId="10" fillId="0" borderId="5" xfId="3" applyFont="1" applyBorder="1" applyAlignment="1">
      <alignment vertical="center"/>
    </xf>
    <xf numFmtId="0" fontId="2" fillId="3" borderId="4" xfId="3" applyFont="1" applyFill="1" applyBorder="1" applyAlignment="1">
      <alignment vertical="center"/>
    </xf>
    <xf numFmtId="0" fontId="2" fillId="0" borderId="8" xfId="4" applyFont="1" applyBorder="1" applyAlignment="1">
      <alignment vertical="center"/>
    </xf>
    <xf numFmtId="0" fontId="2" fillId="0" borderId="8" xfId="3" applyFont="1" applyBorder="1" applyAlignment="1">
      <alignment vertical="center"/>
    </xf>
    <xf numFmtId="0" fontId="10" fillId="0" borderId="2" xfId="4" applyFont="1" applyBorder="1" applyAlignment="1">
      <alignment horizontal="left" vertical="center"/>
    </xf>
    <xf numFmtId="0" fontId="10" fillId="0" borderId="3" xfId="4" applyFont="1" applyBorder="1" applyAlignment="1">
      <alignment horizontal="left" vertical="center"/>
    </xf>
    <xf numFmtId="0" fontId="10" fillId="0" borderId="6" xfId="4" applyFont="1" applyBorder="1" applyAlignment="1">
      <alignment horizontal="left" vertical="center"/>
    </xf>
    <xf numFmtId="0" fontId="10" fillId="0" borderId="3" xfId="4" applyFont="1" applyBorder="1" applyAlignment="1">
      <alignment horizontal="center" vertical="center"/>
    </xf>
    <xf numFmtId="0" fontId="10" fillId="0" borderId="9" xfId="4" applyFont="1" applyBorder="1" applyAlignment="1">
      <alignment horizontal="center" vertical="center"/>
    </xf>
    <xf numFmtId="0" fontId="10" fillId="0" borderId="12" xfId="4" applyFont="1" applyBorder="1" applyAlignment="1">
      <alignment horizontal="left" vertical="center"/>
    </xf>
    <xf numFmtId="0" fontId="10" fillId="0" borderId="13" xfId="4" applyFont="1" applyBorder="1" applyAlignment="1">
      <alignment horizontal="left" vertical="center"/>
    </xf>
    <xf numFmtId="0" fontId="10" fillId="0" borderId="13" xfId="4" applyFont="1" applyBorder="1" applyAlignment="1">
      <alignment horizontal="center" vertical="center"/>
    </xf>
    <xf numFmtId="0" fontId="10" fillId="0" borderId="14" xfId="4" applyFont="1" applyBorder="1" applyAlignment="1">
      <alignment horizontal="left" vertical="center"/>
    </xf>
    <xf numFmtId="0" fontId="10" fillId="0" borderId="15" xfId="4" applyFont="1" applyBorder="1" applyAlignment="1">
      <alignment horizontal="center" vertical="center"/>
    </xf>
    <xf numFmtId="0" fontId="23" fillId="4" borderId="5" xfId="3" applyFont="1" applyFill="1" applyBorder="1" applyAlignment="1">
      <alignment horizontal="center" vertical="center"/>
    </xf>
    <xf numFmtId="0" fontId="24" fillId="4" borderId="5" xfId="3" applyFont="1" applyFill="1" applyBorder="1" applyAlignment="1">
      <alignment horizontal="center" vertical="center"/>
    </xf>
    <xf numFmtId="0" fontId="25" fillId="4" borderId="5" xfId="3" applyFont="1" applyFill="1" applyBorder="1" applyAlignment="1">
      <alignment horizontal="center" vertical="center"/>
    </xf>
    <xf numFmtId="0" fontId="24" fillId="0" borderId="0" xfId="4" applyFont="1" applyAlignment="1">
      <alignment horizontal="right" vertical="center" wrapText="1" indent="1"/>
    </xf>
    <xf numFmtId="0" fontId="10" fillId="0" borderId="0" xfId="3" applyFont="1" applyAlignment="1">
      <alignment horizontal="center"/>
    </xf>
    <xf numFmtId="0" fontId="10" fillId="0" borderId="0" xfId="3" applyFont="1" applyAlignment="1">
      <alignment vertical="center"/>
    </xf>
    <xf numFmtId="0" fontId="15" fillId="0" borderId="0" xfId="3" applyFont="1" applyAlignment="1">
      <alignment vertical="center"/>
    </xf>
    <xf numFmtId="0" fontId="14" fillId="0" borderId="0" xfId="3" applyFont="1" applyAlignment="1">
      <alignment vertical="center"/>
    </xf>
    <xf numFmtId="0" fontId="2" fillId="3" borderId="8" xfId="3" applyFont="1" applyFill="1" applyBorder="1" applyAlignment="1">
      <alignment vertical="center"/>
    </xf>
    <xf numFmtId="0" fontId="10" fillId="0" borderId="4" xfId="3" applyFont="1" applyBorder="1" applyAlignment="1">
      <alignment horizontal="center" vertical="center"/>
    </xf>
    <xf numFmtId="0" fontId="22" fillId="0" borderId="8" xfId="3" applyFont="1" applyBorder="1" applyAlignment="1">
      <alignment vertical="center"/>
    </xf>
    <xf numFmtId="0" fontId="2" fillId="0" borderId="9" xfId="3" applyFont="1" applyBorder="1" applyAlignment="1">
      <alignment horizontal="center" vertical="center"/>
    </xf>
    <xf numFmtId="0" fontId="2" fillId="4" borderId="8" xfId="3" applyFont="1" applyFill="1" applyBorder="1" applyAlignment="1">
      <alignment vertical="center"/>
    </xf>
    <xf numFmtId="0" fontId="11" fillId="0" borderId="8" xfId="3" applyFont="1" applyBorder="1" applyAlignment="1">
      <alignment horizontal="left"/>
    </xf>
    <xf numFmtId="0" fontId="14" fillId="0" borderId="8" xfId="3" applyFont="1" applyBorder="1" applyAlignment="1">
      <alignment vertical="center"/>
    </xf>
    <xf numFmtId="0" fontId="10" fillId="0" borderId="6" xfId="3" applyFont="1" applyBorder="1" applyAlignment="1">
      <alignment horizontal="center" vertical="center"/>
    </xf>
    <xf numFmtId="0" fontId="2" fillId="0" borderId="9" xfId="3" applyFont="1" applyBorder="1" applyAlignment="1">
      <alignment vertical="center"/>
    </xf>
    <xf numFmtId="0" fontId="2" fillId="0" borderId="6" xfId="3" applyFont="1" applyBorder="1" applyAlignment="1">
      <alignment vertical="center"/>
    </xf>
    <xf numFmtId="0" fontId="12" fillId="0" borderId="8" xfId="3" applyFont="1" applyBorder="1" applyAlignment="1">
      <alignment horizontal="center"/>
    </xf>
    <xf numFmtId="0" fontId="14" fillId="3" borderId="8" xfId="3" applyFont="1" applyFill="1" applyBorder="1" applyAlignment="1">
      <alignment vertical="center"/>
    </xf>
    <xf numFmtId="0" fontId="2" fillId="0" borderId="8" xfId="4" applyFont="1" applyBorder="1" applyAlignment="1">
      <alignment horizontal="left" vertical="center"/>
    </xf>
    <xf numFmtId="0" fontId="14" fillId="0" borderId="2" xfId="2" applyFont="1" applyBorder="1" applyAlignment="1">
      <alignment horizontal="center" vertical="center"/>
    </xf>
    <xf numFmtId="0" fontId="14" fillId="0" borderId="3" xfId="5" applyFont="1" applyBorder="1" applyAlignment="1">
      <alignment vertical="center"/>
    </xf>
    <xf numFmtId="0" fontId="14" fillId="0" borderId="6" xfId="5" applyFont="1" applyBorder="1" applyAlignment="1">
      <alignment horizontal="left" vertical="center"/>
    </xf>
    <xf numFmtId="0" fontId="7" fillId="0" borderId="0" xfId="3" applyFont="1" applyAlignment="1">
      <alignment horizontal="left" vertical="center"/>
    </xf>
    <xf numFmtId="0" fontId="20" fillId="0" borderId="0" xfId="3" applyFont="1" applyAlignment="1">
      <alignment horizontal="left" vertical="center" wrapText="1"/>
    </xf>
    <xf numFmtId="0" fontId="10" fillId="3" borderId="4" xfId="3" applyFont="1" applyFill="1" applyBorder="1" applyAlignment="1">
      <alignment horizontal="left" vertical="center"/>
    </xf>
    <xf numFmtId="0" fontId="10" fillId="3" borderId="9" xfId="3" applyFont="1" applyFill="1" applyBorder="1" applyAlignment="1">
      <alignment horizontal="left" vertical="center" wrapText="1"/>
    </xf>
    <xf numFmtId="0" fontId="2" fillId="0" borderId="4" xfId="4" applyFont="1" applyBorder="1" applyAlignment="1">
      <alignment horizontal="left" vertical="center"/>
    </xf>
    <xf numFmtId="0" fontId="26" fillId="3" borderId="4" xfId="3" applyFont="1" applyFill="1" applyBorder="1" applyAlignment="1">
      <alignment vertical="center"/>
    </xf>
    <xf numFmtId="0" fontId="26" fillId="3" borderId="9" xfId="3" applyFont="1" applyFill="1" applyBorder="1" applyAlignment="1">
      <alignment vertical="center"/>
    </xf>
    <xf numFmtId="0" fontId="2" fillId="3" borderId="8" xfId="3" applyFont="1" applyFill="1" applyBorder="1"/>
    <xf numFmtId="0" fontId="10" fillId="0" borderId="8" xfId="3" applyFont="1" applyBorder="1" applyAlignment="1">
      <alignment vertical="center"/>
    </xf>
    <xf numFmtId="0" fontId="14" fillId="0" borderId="4" xfId="4" applyFont="1" applyBorder="1" applyAlignment="1">
      <alignment horizontal="left" vertical="center"/>
    </xf>
    <xf numFmtId="0" fontId="10" fillId="0" borderId="4" xfId="4" applyFont="1" applyBorder="1" applyAlignment="1">
      <alignment horizontal="left" vertical="center"/>
    </xf>
    <xf numFmtId="0" fontId="10" fillId="0" borderId="4" xfId="4" applyFont="1" applyBorder="1" applyAlignment="1">
      <alignment horizontal="left"/>
    </xf>
    <xf numFmtId="1" fontId="10" fillId="0" borderId="8" xfId="3" applyNumberFormat="1" applyFont="1" applyBorder="1" applyAlignment="1">
      <alignment horizontal="center"/>
    </xf>
    <xf numFmtId="164" fontId="25" fillId="0" borderId="2" xfId="3" applyNumberFormat="1" applyFont="1" applyBorder="1" applyAlignment="1">
      <alignment horizontal="center" vertical="center"/>
    </xf>
    <xf numFmtId="164" fontId="25" fillId="0" borderId="3" xfId="3" applyNumberFormat="1" applyFont="1" applyBorder="1" applyAlignment="1">
      <alignment horizontal="center" vertical="center"/>
    </xf>
    <xf numFmtId="0" fontId="25" fillId="0" borderId="3" xfId="3" applyFont="1" applyBorder="1" applyAlignment="1">
      <alignment horizontal="center" vertical="center"/>
    </xf>
    <xf numFmtId="0" fontId="25" fillId="0" borderId="7" xfId="3" applyFont="1" applyBorder="1" applyAlignment="1">
      <alignment horizontal="center" vertical="center"/>
    </xf>
    <xf numFmtId="0" fontId="10" fillId="0" borderId="8" xfId="4" applyFont="1" applyBorder="1" applyAlignment="1">
      <alignment horizontal="center" vertical="center"/>
    </xf>
    <xf numFmtId="0" fontId="10" fillId="0" borderId="8" xfId="3" applyFont="1" applyBorder="1" applyAlignment="1">
      <alignment horizontal="left" vertical="center"/>
    </xf>
    <xf numFmtId="164" fontId="25" fillId="0" borderId="12" xfId="3" applyNumberFormat="1" applyFont="1" applyBorder="1" applyAlignment="1">
      <alignment horizontal="center" vertical="center"/>
    </xf>
    <xf numFmtId="164" fontId="25" fillId="0" borderId="13" xfId="3" applyNumberFormat="1" applyFont="1" applyBorder="1" applyAlignment="1">
      <alignment horizontal="center" vertical="center"/>
    </xf>
    <xf numFmtId="164" fontId="10" fillId="0" borderId="13" xfId="3" applyNumberFormat="1" applyFont="1" applyBorder="1" applyAlignment="1">
      <alignment horizontal="center" vertical="center"/>
    </xf>
    <xf numFmtId="164" fontId="10" fillId="0" borderId="14" xfId="3" applyNumberFormat="1" applyFont="1" applyBorder="1" applyAlignment="1">
      <alignment horizontal="center" vertical="center"/>
    </xf>
    <xf numFmtId="0" fontId="10" fillId="0" borderId="13" xfId="3" applyFont="1" applyBorder="1" applyAlignment="1">
      <alignment horizontal="center" vertical="center"/>
    </xf>
    <xf numFmtId="0" fontId="25" fillId="0" borderId="13" xfId="3" applyFont="1" applyBorder="1" applyAlignment="1">
      <alignment horizontal="center" vertical="center"/>
    </xf>
    <xf numFmtId="0" fontId="25" fillId="0" borderId="16" xfId="3" applyFont="1" applyBorder="1" applyAlignment="1">
      <alignment horizontal="center" vertical="center"/>
    </xf>
    <xf numFmtId="0" fontId="10" fillId="0" borderId="17" xfId="4" applyFont="1" applyBorder="1" applyAlignment="1">
      <alignment horizontal="center" vertical="center"/>
    </xf>
    <xf numFmtId="0" fontId="2" fillId="0" borderId="0" xfId="3" applyFont="1" applyAlignment="1">
      <alignment horizontal="left"/>
    </xf>
    <xf numFmtId="0" fontId="22" fillId="0" borderId="4" xfId="3" applyFont="1" applyBorder="1" applyAlignment="1">
      <alignment vertical="center"/>
    </xf>
    <xf numFmtId="0" fontId="22" fillId="0" borderId="6" xfId="3" applyFont="1" applyBorder="1" applyAlignment="1">
      <alignment vertical="center"/>
    </xf>
    <xf numFmtId="0" fontId="2" fillId="0" borderId="6" xfId="3" applyFont="1" applyBorder="1" applyAlignment="1">
      <alignment horizontal="left"/>
    </xf>
    <xf numFmtId="0" fontId="22" fillId="0" borderId="6" xfId="3" applyFont="1" applyBorder="1" applyAlignment="1">
      <alignment horizontal="left"/>
    </xf>
    <xf numFmtId="0" fontId="11" fillId="0" borderId="6" xfId="3" applyFont="1" applyBorder="1" applyAlignment="1">
      <alignment horizontal="left"/>
    </xf>
    <xf numFmtId="0" fontId="22" fillId="0" borderId="9" xfId="3" applyFont="1" applyBorder="1" applyAlignment="1">
      <alignment horizontal="left" vertical="center" wrapText="1"/>
    </xf>
    <xf numFmtId="0" fontId="14" fillId="0" borderId="8" xfId="3" applyFont="1" applyBorder="1" applyAlignment="1">
      <alignment horizontal="center" vertical="center"/>
    </xf>
    <xf numFmtId="1" fontId="10" fillId="0" borderId="8" xfId="3" applyNumberFormat="1" applyFont="1" applyBorder="1" applyAlignment="1">
      <alignment horizontal="center" vertical="center"/>
    </xf>
    <xf numFmtId="0" fontId="2" fillId="0" borderId="9" xfId="3" applyFont="1" applyBorder="1" applyAlignment="1">
      <alignment horizontal="left" vertical="center" wrapText="1"/>
    </xf>
    <xf numFmtId="0" fontId="10" fillId="0" borderId="4" xfId="3" applyFont="1" applyBorder="1" applyAlignment="1">
      <alignment horizontal="left"/>
    </xf>
    <xf numFmtId="0" fontId="2" fillId="0" borderId="9" xfId="3" applyFont="1" applyBorder="1"/>
    <xf numFmtId="0" fontId="14" fillId="0" borderId="5" xfId="2" applyFont="1" applyBorder="1" applyAlignment="1">
      <alignment horizontal="center" vertical="center"/>
    </xf>
    <xf numFmtId="0" fontId="14" fillId="0" borderId="8" xfId="5" applyFont="1" applyBorder="1" applyAlignment="1">
      <alignment vertical="center"/>
    </xf>
    <xf numFmtId="0" fontId="14" fillId="0" borderId="9" xfId="5" applyFont="1" applyBorder="1" applyAlignment="1">
      <alignment horizontal="left" vertical="center"/>
    </xf>
    <xf numFmtId="0" fontId="28" fillId="0" borderId="0" xfId="3" applyFont="1"/>
    <xf numFmtId="0" fontId="20" fillId="0" borderId="0" xfId="3" applyFont="1"/>
    <xf numFmtId="0" fontId="29" fillId="0" borderId="0" xfId="3" applyFont="1" applyAlignment="1">
      <alignment vertical="center"/>
    </xf>
    <xf numFmtId="0" fontId="10" fillId="3" borderId="8" xfId="4" applyFont="1" applyFill="1" applyBorder="1" applyAlignment="1">
      <alignment vertical="center"/>
    </xf>
    <xf numFmtId="0" fontId="10" fillId="3" borderId="8" xfId="4" applyFont="1" applyFill="1" applyBorder="1" applyAlignment="1">
      <alignment horizontal="left" vertical="center"/>
    </xf>
    <xf numFmtId="0" fontId="10" fillId="3" borderId="4" xfId="3" applyFont="1" applyFill="1" applyBorder="1" applyAlignment="1">
      <alignment vertical="center" wrapText="1"/>
    </xf>
    <xf numFmtId="0" fontId="2" fillId="0" borderId="4" xfId="4" applyFont="1" applyBorder="1" applyAlignment="1">
      <alignment vertical="center"/>
    </xf>
    <xf numFmtId="0" fontId="10" fillId="3" borderId="9" xfId="4" applyFont="1" applyFill="1" applyBorder="1" applyAlignment="1">
      <alignment horizontal="left" vertical="top" wrapText="1"/>
    </xf>
    <xf numFmtId="0" fontId="10" fillId="3" borderId="4" xfId="4" applyFont="1" applyFill="1" applyBorder="1" applyAlignment="1">
      <alignment horizontal="left" vertical="top" wrapText="1"/>
    </xf>
    <xf numFmtId="0" fontId="10" fillId="3" borderId="5" xfId="3" applyFont="1" applyFill="1" applyBorder="1" applyAlignment="1">
      <alignment horizontal="left" vertical="top" wrapText="1"/>
    </xf>
    <xf numFmtId="0" fontId="10" fillId="3" borderId="4" xfId="3" applyFont="1" applyFill="1" applyBorder="1" applyAlignment="1">
      <alignment horizontal="left" vertical="top" wrapText="1"/>
    </xf>
    <xf numFmtId="0" fontId="10" fillId="0" borderId="4" xfId="4" applyFont="1" applyBorder="1" applyAlignment="1">
      <alignment vertical="center"/>
    </xf>
    <xf numFmtId="0" fontId="2" fillId="3" borderId="9" xfId="3" applyFont="1" applyFill="1" applyBorder="1" applyAlignment="1">
      <alignment vertical="center"/>
    </xf>
    <xf numFmtId="0" fontId="10" fillId="3" borderId="11" xfId="3" applyFont="1" applyFill="1" applyBorder="1" applyAlignment="1">
      <alignment horizontal="center" vertical="center"/>
    </xf>
    <xf numFmtId="0" fontId="10" fillId="3" borderId="7" xfId="3" applyFont="1" applyFill="1" applyBorder="1" applyAlignment="1">
      <alignment horizontal="center" vertical="center"/>
    </xf>
    <xf numFmtId="0" fontId="21" fillId="3" borderId="8" xfId="3" applyFont="1" applyFill="1" applyBorder="1" applyAlignment="1">
      <alignment horizontal="center"/>
    </xf>
    <xf numFmtId="0" fontId="21" fillId="3" borderId="4" xfId="3" applyFont="1" applyFill="1" applyBorder="1"/>
    <xf numFmtId="0" fontId="2" fillId="3" borderId="9" xfId="3" applyFont="1" applyFill="1" applyBorder="1"/>
    <xf numFmtId="0" fontId="25" fillId="0" borderId="0" xfId="4" applyFont="1" applyAlignment="1">
      <alignment horizontal="right" vertical="center"/>
    </xf>
    <xf numFmtId="164" fontId="25" fillId="0" borderId="0" xfId="3" applyNumberFormat="1" applyFont="1" applyAlignment="1">
      <alignment horizontal="center" vertical="center"/>
    </xf>
    <xf numFmtId="0" fontId="25" fillId="0" borderId="0" xfId="3" applyFont="1" applyAlignment="1">
      <alignment horizontal="center" vertical="center"/>
    </xf>
    <xf numFmtId="0" fontId="10" fillId="0" borderId="0" xfId="3" applyFont="1" applyAlignment="1">
      <alignment horizontal="center" vertical="center"/>
    </xf>
    <xf numFmtId="0" fontId="2" fillId="4" borderId="8" xfId="3" applyFont="1" applyFill="1" applyBorder="1"/>
    <xf numFmtId="0" fontId="22" fillId="5" borderId="8" xfId="3" applyFont="1" applyFill="1" applyBorder="1" applyAlignment="1">
      <alignment horizontal="left"/>
    </xf>
    <xf numFmtId="0" fontId="2" fillId="0" borderId="7" xfId="3" applyFont="1" applyBorder="1"/>
    <xf numFmtId="0" fontId="2" fillId="0" borderId="18" xfId="3" applyFont="1" applyBorder="1"/>
    <xf numFmtId="0" fontId="21" fillId="3" borderId="4" xfId="3" applyFont="1" applyFill="1" applyBorder="1" applyAlignment="1">
      <alignment horizontal="left" wrapText="1"/>
    </xf>
    <xf numFmtId="0" fontId="21" fillId="3" borderId="8" xfId="3" applyFont="1" applyFill="1" applyBorder="1" applyAlignment="1">
      <alignment horizontal="left"/>
    </xf>
    <xf numFmtId="0" fontId="30" fillId="0" borderId="0" xfId="3" applyFont="1"/>
    <xf numFmtId="0" fontId="21" fillId="0" borderId="9" xfId="3" applyFont="1" applyBorder="1" applyAlignment="1">
      <alignment horizontal="center"/>
    </xf>
    <xf numFmtId="0" fontId="10" fillId="0" borderId="4" xfId="3" applyFont="1" applyBorder="1" applyAlignment="1">
      <alignment horizontal="center"/>
    </xf>
    <xf numFmtId="0" fontId="20" fillId="0" borderId="0" xfId="3" applyFont="1" applyAlignment="1">
      <alignment horizontal="left"/>
    </xf>
    <xf numFmtId="0" fontId="2" fillId="0" borderId="3" xfId="3" applyFont="1" applyBorder="1" applyAlignment="1">
      <alignment horizontal="center"/>
    </xf>
    <xf numFmtId="0" fontId="31" fillId="0" borderId="0" xfId="3" applyFont="1" applyAlignment="1">
      <alignment horizontal="left" vertical="center"/>
    </xf>
    <xf numFmtId="0" fontId="10" fillId="0" borderId="0" xfId="3" applyFont="1" applyAlignment="1">
      <alignment horizontal="left" vertical="center"/>
    </xf>
    <xf numFmtId="0" fontId="32" fillId="0" borderId="0" xfId="3" applyFont="1" applyAlignment="1">
      <alignment horizontal="left" vertical="center" indent="1"/>
    </xf>
    <xf numFmtId="0" fontId="22" fillId="0" borderId="9" xfId="3" applyFont="1" applyBorder="1" applyAlignment="1">
      <alignment vertical="center"/>
    </xf>
    <xf numFmtId="0" fontId="2" fillId="4" borderId="9" xfId="3" applyFont="1" applyFill="1" applyBorder="1" applyAlignment="1">
      <alignment vertical="center"/>
    </xf>
    <xf numFmtId="0" fontId="2" fillId="0" borderId="9" xfId="3" applyFont="1" applyBorder="1" applyAlignment="1">
      <alignment horizontal="left"/>
    </xf>
    <xf numFmtId="0" fontId="22" fillId="0" borderId="9" xfId="3" applyFont="1" applyBorder="1" applyAlignment="1">
      <alignment horizontal="left"/>
    </xf>
    <xf numFmtId="0" fontId="11" fillId="0" borderId="9" xfId="3" applyFont="1" applyBorder="1" applyAlignment="1">
      <alignment horizontal="left"/>
    </xf>
    <xf numFmtId="0" fontId="10" fillId="3" borderId="9" xfId="3" applyFont="1" applyFill="1" applyBorder="1" applyAlignment="1">
      <alignment horizontal="left" vertical="center" wrapText="1" indent="1"/>
    </xf>
    <xf numFmtId="0" fontId="10" fillId="0" borderId="4" xfId="3" applyFont="1" applyBorder="1" applyAlignment="1">
      <alignment horizontal="left" vertical="center"/>
    </xf>
    <xf numFmtId="0" fontId="2" fillId="0" borderId="9" xfId="3" applyFont="1" applyBorder="1" applyAlignment="1">
      <alignment horizontal="left" vertical="center"/>
    </xf>
    <xf numFmtId="0" fontId="2" fillId="4" borderId="9" xfId="3" applyFont="1" applyFill="1" applyBorder="1"/>
    <xf numFmtId="0" fontId="22" fillId="0" borderId="9" xfId="3" applyFont="1" applyBorder="1"/>
    <xf numFmtId="0" fontId="2" fillId="0" borderId="9" xfId="3" applyFont="1" applyBorder="1" applyAlignment="1">
      <alignment horizontal="center"/>
    </xf>
    <xf numFmtId="0" fontId="2" fillId="0" borderId="4" xfId="3" applyFont="1" applyBorder="1" applyAlignment="1">
      <alignment horizontal="center"/>
    </xf>
    <xf numFmtId="0" fontId="14" fillId="3" borderId="9" xfId="3" applyFont="1" applyFill="1" applyBorder="1" applyAlignment="1">
      <alignment vertical="center"/>
    </xf>
    <xf numFmtId="0" fontId="10" fillId="3" borderId="9" xfId="3" applyFont="1" applyFill="1" applyBorder="1" applyAlignment="1">
      <alignment vertical="center"/>
    </xf>
    <xf numFmtId="0" fontId="22" fillId="0" borderId="3" xfId="3" applyFont="1" applyBorder="1" applyAlignment="1">
      <alignment vertical="center"/>
    </xf>
    <xf numFmtId="0" fontId="2" fillId="0" borderId="8" xfId="3" applyFont="1" applyBorder="1" applyAlignment="1">
      <alignment wrapText="1"/>
    </xf>
    <xf numFmtId="0" fontId="10" fillId="0" borderId="8" xfId="3" applyFont="1" applyBorder="1"/>
    <xf numFmtId="0" fontId="11" fillId="0" borderId="8" xfId="3" applyFont="1" applyBorder="1"/>
    <xf numFmtId="0" fontId="11" fillId="0" borderId="8" xfId="3" applyFont="1" applyBorder="1" applyAlignment="1">
      <alignment wrapText="1"/>
    </xf>
    <xf numFmtId="164" fontId="10" fillId="0" borderId="11" xfId="3" applyNumberFormat="1" applyFont="1" applyBorder="1" applyAlignment="1">
      <alignment horizontal="center" vertical="center"/>
    </xf>
    <xf numFmtId="0" fontId="10" fillId="0" borderId="6" xfId="3" applyFont="1" applyBorder="1" applyAlignment="1">
      <alignment vertical="center"/>
    </xf>
    <xf numFmtId="0" fontId="13" fillId="0" borderId="8" xfId="3" applyFont="1" applyBorder="1" applyAlignment="1">
      <alignment vertical="center"/>
    </xf>
    <xf numFmtId="0" fontId="13" fillId="0" borderId="8" xfId="3" applyFont="1" applyBorder="1" applyAlignment="1">
      <alignment horizontal="center"/>
    </xf>
    <xf numFmtId="0" fontId="14" fillId="0" borderId="9" xfId="3" applyFont="1" applyBorder="1" applyAlignment="1">
      <alignment horizontal="center" vertical="center"/>
    </xf>
    <xf numFmtId="0" fontId="14" fillId="0" borderId="6" xfId="4" applyFont="1" applyBorder="1" applyAlignment="1">
      <alignment vertical="center"/>
    </xf>
    <xf numFmtId="0" fontId="2" fillId="0" borderId="0" xfId="2" applyAlignment="1">
      <alignment horizontal="center"/>
    </xf>
    <xf numFmtId="0" fontId="2" fillId="0" borderId="0" xfId="2"/>
    <xf numFmtId="0" fontId="16" fillId="0" borderId="0" xfId="2" applyFont="1"/>
    <xf numFmtId="0" fontId="2" fillId="0" borderId="0" xfId="2" applyAlignment="1">
      <alignment horizontal="left"/>
    </xf>
    <xf numFmtId="0" fontId="16" fillId="0" borderId="0" xfId="2" applyFont="1" applyAlignment="1">
      <alignment horizontal="left"/>
    </xf>
    <xf numFmtId="0" fontId="6" fillId="0" borderId="0" xfId="2" applyFont="1" applyAlignment="1">
      <alignment horizontal="left" vertical="center" wrapText="1"/>
    </xf>
    <xf numFmtId="0" fontId="6" fillId="0" borderId="1" xfId="2" applyFont="1" applyBorder="1" applyAlignment="1">
      <alignment horizontal="left" vertical="center" wrapText="1"/>
    </xf>
    <xf numFmtId="0" fontId="7" fillId="0" borderId="0" xfId="2" applyFont="1" applyAlignment="1">
      <alignment horizontal="center" vertical="center"/>
    </xf>
    <xf numFmtId="0" fontId="7" fillId="0" borderId="0" xfId="2" applyFont="1" applyAlignment="1">
      <alignment vertical="center"/>
    </xf>
    <xf numFmtId="0" fontId="16" fillId="0" borderId="0" xfId="2" applyFont="1" applyAlignment="1">
      <alignment vertical="center"/>
    </xf>
    <xf numFmtId="0" fontId="7" fillId="0" borderId="0" xfId="2" applyFont="1" applyAlignment="1">
      <alignment horizontal="left" vertical="center"/>
    </xf>
    <xf numFmtId="0" fontId="16" fillId="0" borderId="0" xfId="2" applyFont="1" applyAlignment="1">
      <alignment horizontal="left" vertical="center"/>
    </xf>
    <xf numFmtId="0" fontId="10" fillId="0" borderId="2" xfId="2" applyFont="1" applyBorder="1" applyAlignment="1">
      <alignment horizontal="center"/>
    </xf>
    <xf numFmtId="0" fontId="10" fillId="0" borderId="3" xfId="2" applyFont="1" applyBorder="1" applyAlignment="1">
      <alignment horizontal="center"/>
    </xf>
    <xf numFmtId="0" fontId="2" fillId="0" borderId="0" xfId="2" applyAlignment="1">
      <alignment vertical="center"/>
    </xf>
    <xf numFmtId="0" fontId="10" fillId="6" borderId="8" xfId="5" applyFont="1" applyFill="1" applyBorder="1" applyAlignment="1">
      <alignment horizontal="left" vertical="center"/>
    </xf>
    <xf numFmtId="0" fontId="2" fillId="3" borderId="0" xfId="2" applyFill="1"/>
    <xf numFmtId="0" fontId="10" fillId="6" borderId="5" xfId="2" applyFont="1" applyFill="1" applyBorder="1" applyAlignment="1">
      <alignment horizontal="center" vertical="center"/>
    </xf>
    <xf numFmtId="0" fontId="10" fillId="6" borderId="4" xfId="2" applyFont="1" applyFill="1" applyBorder="1" applyAlignment="1">
      <alignment horizontal="center" vertical="center"/>
    </xf>
    <xf numFmtId="0" fontId="10" fillId="6" borderId="9" xfId="2" applyFont="1" applyFill="1" applyBorder="1" applyAlignment="1">
      <alignment horizontal="center" vertical="center"/>
    </xf>
    <xf numFmtId="0" fontId="2" fillId="0" borderId="9" xfId="5" applyFont="1" applyBorder="1" applyAlignment="1">
      <alignment horizontal="left" vertical="center"/>
    </xf>
    <xf numFmtId="0" fontId="10" fillId="0" borderId="11" xfId="2" applyFont="1" applyBorder="1" applyAlignment="1">
      <alignment horizontal="center" vertical="center"/>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0" borderId="7" xfId="2" applyFont="1" applyBorder="1" applyAlignment="1">
      <alignment horizontal="center" vertical="center"/>
    </xf>
    <xf numFmtId="0" fontId="30" fillId="0" borderId="0" xfId="5" applyFont="1"/>
    <xf numFmtId="0" fontId="30" fillId="0" borderId="3" xfId="2" applyFont="1" applyBorder="1" applyAlignment="1">
      <alignment horizontal="left"/>
    </xf>
    <xf numFmtId="0" fontId="10" fillId="0" borderId="8" xfId="2" applyFont="1" applyBorder="1" applyAlignment="1">
      <alignment horizontal="center" vertical="center"/>
    </xf>
    <xf numFmtId="0" fontId="2" fillId="0" borderId="3" xfId="2" applyBorder="1" applyAlignment="1">
      <alignment vertical="center"/>
    </xf>
    <xf numFmtId="0" fontId="10" fillId="0" borderId="6" xfId="2" applyFont="1" applyBorder="1" applyAlignment="1">
      <alignment horizontal="left" vertical="center"/>
    </xf>
    <xf numFmtId="164" fontId="33" fillId="7" borderId="2" xfId="2" applyNumberFormat="1" applyFont="1" applyFill="1" applyBorder="1" applyAlignment="1">
      <alignment horizontal="center" vertical="center"/>
    </xf>
    <xf numFmtId="164" fontId="33" fillId="7" borderId="3" xfId="2" applyNumberFormat="1" applyFont="1" applyFill="1" applyBorder="1" applyAlignment="1">
      <alignment horizontal="center" vertical="center"/>
    </xf>
    <xf numFmtId="164" fontId="34" fillId="7" borderId="2" xfId="2" applyNumberFormat="1" applyFont="1" applyFill="1" applyBorder="1" applyAlignment="1">
      <alignment horizontal="center" vertical="center"/>
    </xf>
    <xf numFmtId="164" fontId="34" fillId="7" borderId="3" xfId="2" applyNumberFormat="1" applyFont="1" applyFill="1" applyBorder="1" applyAlignment="1">
      <alignment horizontal="center" vertical="center"/>
    </xf>
    <xf numFmtId="164" fontId="35" fillId="7" borderId="2" xfId="2" applyNumberFormat="1" applyFont="1" applyFill="1" applyBorder="1" applyAlignment="1">
      <alignment horizontal="center" vertical="center"/>
    </xf>
    <xf numFmtId="164" fontId="35" fillId="7" borderId="3" xfId="2" applyNumberFormat="1" applyFont="1" applyFill="1" applyBorder="1" applyAlignment="1">
      <alignment horizontal="center" vertical="center"/>
    </xf>
    <xf numFmtId="0" fontId="10" fillId="6" borderId="4" xfId="2" applyFont="1" applyFill="1" applyBorder="1" applyAlignment="1">
      <alignment vertical="center"/>
    </xf>
    <xf numFmtId="0" fontId="30" fillId="0" borderId="8" xfId="5" applyFont="1" applyBorder="1"/>
    <xf numFmtId="0" fontId="2" fillId="0" borderId="3" xfId="2" applyBorder="1" applyAlignment="1">
      <alignment horizontal="center"/>
    </xf>
    <xf numFmtId="0" fontId="2" fillId="0" borderId="7" xfId="2" applyBorder="1" applyAlignment="1">
      <alignment horizontal="center"/>
    </xf>
    <xf numFmtId="0" fontId="10" fillId="0" borderId="5" xfId="2" applyFont="1" applyBorder="1" applyAlignment="1">
      <alignment horizontal="center" vertical="center"/>
    </xf>
    <xf numFmtId="0" fontId="10" fillId="0" borderId="6" xfId="2" applyFont="1" applyBorder="1" applyAlignment="1">
      <alignment horizontal="center"/>
    </xf>
    <xf numFmtId="0" fontId="2" fillId="0" borderId="6" xfId="5" applyFont="1" applyBorder="1" applyAlignment="1">
      <alignment horizontal="left" vertical="center"/>
    </xf>
    <xf numFmtId="0" fontId="10" fillId="0" borderId="7" xfId="2" applyFont="1" applyBorder="1" applyAlignment="1">
      <alignment horizontal="center"/>
    </xf>
    <xf numFmtId="0" fontId="2" fillId="0" borderId="6" xfId="2" applyBorder="1" applyAlignment="1">
      <alignment horizontal="center"/>
    </xf>
    <xf numFmtId="0" fontId="2" fillId="0" borderId="6" xfId="2" applyBorder="1" applyAlignment="1">
      <alignment vertical="center"/>
    </xf>
    <xf numFmtId="0" fontId="2" fillId="0" borderId="8" xfId="2" applyBorder="1" applyAlignment="1">
      <alignment wrapText="1"/>
    </xf>
    <xf numFmtId="0" fontId="10" fillId="0" borderId="11" xfId="2" applyFont="1" applyBorder="1" applyAlignment="1">
      <alignment horizontal="center"/>
    </xf>
    <xf numFmtId="0" fontId="10" fillId="0" borderId="8" xfId="2" applyFont="1" applyBorder="1" applyAlignment="1">
      <alignment horizontal="center"/>
    </xf>
    <xf numFmtId="0" fontId="30" fillId="0" borderId="8" xfId="2" applyFont="1" applyBorder="1"/>
    <xf numFmtId="0" fontId="30" fillId="0" borderId="19" xfId="2" applyFont="1" applyBorder="1" applyAlignment="1">
      <alignment horizontal="left"/>
    </xf>
    <xf numFmtId="0" fontId="10" fillId="0" borderId="20" xfId="2" applyFont="1" applyBorder="1" applyAlignment="1">
      <alignment horizontal="center" vertical="center"/>
    </xf>
    <xf numFmtId="0" fontId="10" fillId="0" borderId="19" xfId="2" applyFont="1" applyBorder="1" applyAlignment="1">
      <alignment horizontal="center" vertical="center"/>
    </xf>
    <xf numFmtId="0" fontId="10" fillId="0" borderId="21" xfId="2" applyFont="1" applyBorder="1" applyAlignment="1">
      <alignment horizontal="center" vertical="center"/>
    </xf>
    <xf numFmtId="0" fontId="14" fillId="8" borderId="0" xfId="2" applyFont="1" applyFill="1" applyAlignment="1">
      <alignment vertical="center"/>
    </xf>
    <xf numFmtId="0" fontId="10" fillId="0" borderId="8" xfId="5" applyFont="1" applyBorder="1" applyAlignment="1">
      <alignment vertical="center"/>
    </xf>
    <xf numFmtId="0" fontId="10" fillId="0" borderId="6" xfId="2" applyFont="1" applyBorder="1" applyAlignment="1">
      <alignment horizontal="center" vertical="center"/>
    </xf>
    <xf numFmtId="0" fontId="35" fillId="0" borderId="0" xfId="5" applyFont="1" applyAlignment="1">
      <alignment horizontal="right" vertical="center"/>
    </xf>
    <xf numFmtId="164" fontId="35" fillId="0" borderId="0" xfId="2" applyNumberFormat="1" applyFont="1" applyAlignment="1">
      <alignment horizontal="center" vertical="center"/>
    </xf>
    <xf numFmtId="0" fontId="35" fillId="0" borderId="0" xfId="2" applyFont="1" applyAlignment="1">
      <alignment horizontal="center" vertical="center"/>
    </xf>
    <xf numFmtId="0" fontId="30" fillId="0" borderId="5" xfId="2" applyFont="1" applyBorder="1" applyAlignment="1">
      <alignment horizontal="center" vertical="center"/>
    </xf>
    <xf numFmtId="0" fontId="30" fillId="0" borderId="2" xfId="2" applyFont="1" applyBorder="1" applyAlignment="1">
      <alignment horizontal="left"/>
    </xf>
    <xf numFmtId="0" fontId="30" fillId="0" borderId="2" xfId="2" applyFont="1" applyBorder="1" applyAlignment="1">
      <alignment horizontal="center" vertical="center"/>
    </xf>
    <xf numFmtId="0" fontId="30" fillId="0" borderId="6" xfId="2" applyFont="1" applyBorder="1" applyAlignment="1">
      <alignment horizontal="left"/>
    </xf>
    <xf numFmtId="0" fontId="30" fillId="0" borderId="8" xfId="2" applyFont="1" applyBorder="1" applyAlignment="1">
      <alignment horizontal="left"/>
    </xf>
    <xf numFmtId="0" fontId="2" fillId="0" borderId="8" xfId="2" applyBorder="1" applyAlignment="1">
      <alignment horizontal="left" vertical="center"/>
    </xf>
    <xf numFmtId="0" fontId="2" fillId="3" borderId="6" xfId="2" applyFill="1" applyBorder="1"/>
    <xf numFmtId="0" fontId="30" fillId="0" borderId="8" xfId="3" applyFont="1" applyBorder="1" applyAlignment="1">
      <alignment vertical="center"/>
    </xf>
    <xf numFmtId="0" fontId="2" fillId="0" borderId="5" xfId="2" applyBorder="1" applyAlignment="1">
      <alignment horizontal="center" vertical="center"/>
    </xf>
    <xf numFmtId="0" fontId="2" fillId="0" borderId="5" xfId="5" applyFont="1" applyBorder="1" applyAlignment="1">
      <alignment horizontal="center" vertical="center"/>
    </xf>
    <xf numFmtId="0" fontId="2" fillId="5" borderId="9" xfId="2" applyFill="1" applyBorder="1"/>
    <xf numFmtId="0" fontId="36" fillId="0" borderId="3" xfId="3" applyFont="1" applyBorder="1" applyAlignment="1">
      <alignment vertical="center"/>
    </xf>
    <xf numFmtId="0" fontId="14" fillId="0" borderId="9" xfId="3" applyFont="1" applyBorder="1" applyAlignment="1">
      <alignment vertical="center"/>
    </xf>
    <xf numFmtId="0" fontId="14" fillId="0" borderId="5" xfId="5" applyFont="1" applyBorder="1" applyAlignment="1">
      <alignment horizontal="left" vertical="center"/>
    </xf>
    <xf numFmtId="0" fontId="14" fillId="0" borderId="3" xfId="3" applyFont="1" applyBorder="1" applyAlignment="1">
      <alignment vertical="center"/>
    </xf>
    <xf numFmtId="0" fontId="2" fillId="0" borderId="8" xfId="2" applyBorder="1" applyAlignment="1">
      <alignment vertical="center"/>
    </xf>
    <xf numFmtId="0" fontId="37" fillId="0" borderId="3" xfId="3" applyFont="1" applyBorder="1" applyAlignment="1">
      <alignment vertical="center"/>
    </xf>
    <xf numFmtId="0" fontId="10" fillId="0" borderId="9" xfId="5" applyFont="1" applyBorder="1" applyAlignment="1">
      <alignment horizontal="left" vertical="center"/>
    </xf>
    <xf numFmtId="0" fontId="2" fillId="0" borderId="5" xfId="5" applyFont="1" applyBorder="1" applyAlignment="1">
      <alignment horizontal="left" vertical="center"/>
    </xf>
    <xf numFmtId="0" fontId="10" fillId="0" borderId="9" xfId="2" applyFont="1" applyBorder="1" applyAlignment="1">
      <alignment horizontal="left" vertical="center"/>
    </xf>
    <xf numFmtId="0" fontId="2" fillId="0" borderId="22" xfId="3" applyFont="1" applyBorder="1"/>
    <xf numFmtId="0" fontId="14" fillId="0" borderId="5" xfId="5" applyFont="1" applyBorder="1" applyAlignment="1">
      <alignment horizontal="center" vertical="center"/>
    </xf>
    <xf numFmtId="0" fontId="10" fillId="0" borderId="5" xfId="5" applyFont="1" applyBorder="1" applyAlignment="1">
      <alignment horizontal="center" vertical="center"/>
    </xf>
    <xf numFmtId="0" fontId="10" fillId="0" borderId="3" xfId="3" applyFont="1" applyBorder="1" applyAlignment="1">
      <alignment vertical="center"/>
    </xf>
    <xf numFmtId="0" fontId="2" fillId="0" borderId="18" xfId="2" applyBorder="1" applyAlignment="1">
      <alignment horizontal="left" vertical="center"/>
    </xf>
    <xf numFmtId="0" fontId="14" fillId="0" borderId="5" xfId="3" applyFont="1" applyBorder="1" applyAlignment="1">
      <alignment horizontal="center" vertical="center"/>
    </xf>
    <xf numFmtId="0" fontId="14" fillId="0" borderId="4" xfId="3" applyFont="1" applyBorder="1" applyAlignment="1">
      <alignment vertical="center"/>
    </xf>
    <xf numFmtId="0" fontId="2" fillId="0" borderId="2" xfId="5" applyFont="1" applyBorder="1" applyAlignment="1">
      <alignment horizontal="left" vertical="center"/>
    </xf>
    <xf numFmtId="0" fontId="36" fillId="0" borderId="7" xfId="3" applyFont="1" applyBorder="1" applyAlignment="1">
      <alignment vertical="center"/>
    </xf>
    <xf numFmtId="0" fontId="2" fillId="0" borderId="2" xfId="2" applyBorder="1" applyAlignment="1">
      <alignment horizontal="center" vertical="center"/>
    </xf>
    <xf numFmtId="0" fontId="30" fillId="0" borderId="8" xfId="2" applyFont="1" applyBorder="1" applyAlignment="1">
      <alignment horizontal="left" vertical="center"/>
    </xf>
    <xf numFmtId="0" fontId="2" fillId="0" borderId="8" xfId="2" applyBorder="1"/>
    <xf numFmtId="0" fontId="22" fillId="5" borderId="9" xfId="3" applyFont="1" applyFill="1" applyBorder="1" applyAlignment="1">
      <alignment horizontal="left"/>
    </xf>
    <xf numFmtId="0" fontId="38" fillId="0" borderId="3" xfId="2" applyFont="1" applyBorder="1" applyAlignment="1">
      <alignment vertical="center"/>
    </xf>
    <xf numFmtId="0" fontId="39" fillId="0" borderId="6" xfId="2" applyFont="1" applyBorder="1" applyAlignment="1">
      <alignment horizontal="left" vertical="center"/>
    </xf>
    <xf numFmtId="0" fontId="30" fillId="0" borderId="8" xfId="2" applyFont="1" applyBorder="1" applyAlignment="1">
      <alignment horizontal="left" vertical="center" wrapText="1"/>
    </xf>
    <xf numFmtId="0" fontId="10" fillId="0" borderId="5" xfId="3" applyFont="1" applyBorder="1" applyAlignment="1">
      <alignment horizontal="center"/>
    </xf>
    <xf numFmtId="0" fontId="2" fillId="0" borderId="2" xfId="2" applyBorder="1" applyAlignment="1">
      <alignment horizontal="left" vertical="center"/>
    </xf>
    <xf numFmtId="0" fontId="10" fillId="0" borderId="4" xfId="2" applyFont="1" applyBorder="1" applyAlignment="1">
      <alignment horizontal="left" vertical="center" indent="1"/>
    </xf>
    <xf numFmtId="0" fontId="2" fillId="5" borderId="6" xfId="2" applyFill="1" applyBorder="1"/>
    <xf numFmtId="0" fontId="2" fillId="3" borderId="9" xfId="4" applyFont="1" applyFill="1" applyBorder="1" applyAlignment="1">
      <alignment horizontal="left" vertical="center"/>
    </xf>
    <xf numFmtId="0" fontId="10" fillId="0" borderId="4" xfId="4" applyFont="1" applyBorder="1" applyAlignment="1">
      <alignment horizontal="center" vertical="center"/>
    </xf>
    <xf numFmtId="0" fontId="2" fillId="0" borderId="3" xfId="3" applyFont="1" applyBorder="1" applyAlignment="1">
      <alignment horizontal="center" vertical="center"/>
    </xf>
    <xf numFmtId="0" fontId="2" fillId="0" borderId="8" xfId="2" applyFont="1" applyBorder="1" applyAlignment="1">
      <alignment horizontal="left"/>
    </xf>
    <xf numFmtId="0" fontId="22" fillId="0" borderId="8" xfId="2" applyFont="1" applyBorder="1" applyAlignment="1">
      <alignment horizontal="left"/>
    </xf>
    <xf numFmtId="0" fontId="17" fillId="0" borderId="0" xfId="3" applyFont="1" applyAlignment="1">
      <alignment horizontal="left"/>
    </xf>
    <xf numFmtId="0" fontId="2" fillId="0" borderId="0" xfId="0" applyFont="1" applyAlignment="1">
      <alignment vertical="center"/>
    </xf>
    <xf numFmtId="0" fontId="26" fillId="0" borderId="0" xfId="0" applyFont="1" applyAlignment="1">
      <alignment vertical="center"/>
    </xf>
    <xf numFmtId="0" fontId="10" fillId="0" borderId="0" xfId="0" applyFont="1" applyAlignment="1">
      <alignment vertical="center"/>
    </xf>
    <xf numFmtId="0" fontId="14" fillId="0" borderId="0" xfId="0" applyFont="1" applyAlignment="1">
      <alignment vertical="center"/>
    </xf>
    <xf numFmtId="0" fontId="26" fillId="0" borderId="0" xfId="2" applyFont="1" applyAlignment="1">
      <alignment horizontal="left"/>
    </xf>
    <xf numFmtId="0" fontId="34" fillId="9" borderId="7" xfId="5" applyFont="1" applyFill="1" applyBorder="1" applyAlignment="1">
      <alignment horizontal="right" vertical="center"/>
    </xf>
    <xf numFmtId="164" fontId="24" fillId="4" borderId="5" xfId="3" applyNumberFormat="1" applyFont="1" applyFill="1" applyBorder="1" applyAlignment="1">
      <alignment horizontal="center" vertical="center"/>
    </xf>
    <xf numFmtId="164" fontId="24" fillId="4" borderId="4" xfId="3" applyNumberFormat="1" applyFont="1" applyFill="1" applyBorder="1" applyAlignment="1">
      <alignment horizontal="center" vertical="center"/>
    </xf>
    <xf numFmtId="164" fontId="24" fillId="4" borderId="9" xfId="3" applyNumberFormat="1" applyFont="1" applyFill="1" applyBorder="1" applyAlignment="1">
      <alignment horizontal="center" vertical="center"/>
    </xf>
    <xf numFmtId="0" fontId="10" fillId="4" borderId="4" xfId="3" applyFont="1" applyFill="1" applyBorder="1" applyAlignment="1">
      <alignment horizontal="center" vertical="center"/>
    </xf>
    <xf numFmtId="0" fontId="35" fillId="9" borderId="7" xfId="5" applyFont="1" applyFill="1" applyBorder="1" applyAlignment="1">
      <alignment horizontal="right" vertical="center"/>
    </xf>
    <xf numFmtId="164" fontId="25" fillId="4" borderId="5" xfId="3" applyNumberFormat="1" applyFont="1" applyFill="1" applyBorder="1" applyAlignment="1">
      <alignment horizontal="center" vertical="center"/>
    </xf>
    <xf numFmtId="164" fontId="25" fillId="4" borderId="4" xfId="3" applyNumberFormat="1" applyFont="1" applyFill="1" applyBorder="1" applyAlignment="1">
      <alignment horizontal="center" vertical="center"/>
    </xf>
    <xf numFmtId="164" fontId="25" fillId="4" borderId="9" xfId="3" applyNumberFormat="1" applyFont="1" applyFill="1" applyBorder="1" applyAlignment="1">
      <alignment horizontal="center" vertical="center"/>
    </xf>
    <xf numFmtId="0" fontId="10" fillId="3" borderId="33" xfId="4" applyFont="1" applyFill="1" applyBorder="1" applyAlignment="1">
      <alignment horizontal="left" vertical="center"/>
    </xf>
    <xf numFmtId="0" fontId="10" fillId="3" borderId="34" xfId="4" applyFont="1" applyFill="1" applyBorder="1" applyAlignment="1">
      <alignment horizontal="left" vertical="center"/>
    </xf>
    <xf numFmtId="0" fontId="10" fillId="3" borderId="33" xfId="3" applyFont="1" applyFill="1" applyBorder="1" applyAlignment="1">
      <alignment horizontal="center" vertical="center"/>
    </xf>
    <xf numFmtId="0" fontId="10" fillId="3" borderId="10" xfId="3" applyFont="1" applyFill="1" applyBorder="1" applyAlignment="1">
      <alignment horizontal="center" vertical="center"/>
    </xf>
    <xf numFmtId="0" fontId="10" fillId="3" borderId="34" xfId="3" applyFont="1" applyFill="1" applyBorder="1" applyAlignment="1">
      <alignment horizontal="center" vertical="center"/>
    </xf>
    <xf numFmtId="0" fontId="10" fillId="3" borderId="4" xfId="3" applyFont="1" applyFill="1" applyBorder="1" applyAlignment="1">
      <alignment horizontal="center" vertical="center"/>
    </xf>
    <xf numFmtId="0" fontId="33" fillId="9" borderId="7" xfId="5" applyFont="1" applyFill="1" applyBorder="1" applyAlignment="1">
      <alignment horizontal="right" vertical="center"/>
    </xf>
    <xf numFmtId="164" fontId="23" fillId="4" borderId="5" xfId="3" applyNumberFormat="1" applyFont="1" applyFill="1" applyBorder="1" applyAlignment="1">
      <alignment horizontal="center" vertical="center"/>
    </xf>
    <xf numFmtId="164" fontId="23" fillId="4" borderId="4" xfId="3" applyNumberFormat="1" applyFont="1" applyFill="1" applyBorder="1" applyAlignment="1">
      <alignment horizontal="center" vertical="center"/>
    </xf>
    <xf numFmtId="164" fontId="23" fillId="4" borderId="9" xfId="3" applyNumberFormat="1" applyFont="1" applyFill="1" applyBorder="1" applyAlignment="1">
      <alignment horizontal="center" vertical="center"/>
    </xf>
    <xf numFmtId="0" fontId="24" fillId="4" borderId="4" xfId="3" applyFont="1" applyFill="1" applyBorder="1" applyAlignment="1">
      <alignment horizontal="center" vertical="center"/>
    </xf>
    <xf numFmtId="0" fontId="24" fillId="4" borderId="9" xfId="3" applyFont="1" applyFill="1" applyBorder="1" applyAlignment="1">
      <alignment horizontal="center" vertical="center"/>
    </xf>
    <xf numFmtId="0" fontId="25" fillId="4" borderId="4" xfId="3" applyFont="1" applyFill="1" applyBorder="1" applyAlignment="1">
      <alignment horizontal="center" vertical="center"/>
    </xf>
    <xf numFmtId="0" fontId="25" fillId="4" borderId="9" xfId="3" applyFont="1" applyFill="1" applyBorder="1" applyAlignment="1">
      <alignment horizontal="center" vertical="center"/>
    </xf>
    <xf numFmtId="0" fontId="10" fillId="4" borderId="5" xfId="3" applyFont="1" applyFill="1" applyBorder="1" applyAlignment="1">
      <alignment horizontal="center" vertical="center"/>
    </xf>
    <xf numFmtId="0" fontId="10" fillId="6" borderId="8" xfId="5" applyFont="1" applyFill="1" applyBorder="1" applyAlignment="1">
      <alignment horizontal="left" vertical="center"/>
    </xf>
    <xf numFmtId="0" fontId="23" fillId="4" borderId="4" xfId="3" applyFont="1" applyFill="1" applyBorder="1" applyAlignment="1">
      <alignment horizontal="center" vertical="center"/>
    </xf>
    <xf numFmtId="0" fontId="23" fillId="4" borderId="9" xfId="3" applyFont="1" applyFill="1" applyBorder="1" applyAlignment="1">
      <alignment horizontal="center" vertical="center"/>
    </xf>
    <xf numFmtId="0" fontId="10" fillId="3" borderId="5" xfId="3" applyFont="1" applyFill="1" applyBorder="1" applyAlignment="1">
      <alignment horizontal="center" vertical="center"/>
    </xf>
    <xf numFmtId="0" fontId="10" fillId="3" borderId="9" xfId="3" applyFont="1" applyFill="1" applyBorder="1" applyAlignment="1">
      <alignment horizontal="center" vertical="center"/>
    </xf>
    <xf numFmtId="0" fontId="10" fillId="3" borderId="5" xfId="3" applyFont="1" applyFill="1" applyBorder="1" applyAlignment="1">
      <alignment horizontal="left" vertical="top" wrapText="1"/>
    </xf>
    <xf numFmtId="0" fontId="10" fillId="3" borderId="4" xfId="3" applyFont="1" applyFill="1" applyBorder="1" applyAlignment="1">
      <alignment horizontal="left" vertical="top" wrapText="1"/>
    </xf>
    <xf numFmtId="0" fontId="10" fillId="3" borderId="5" xfId="4" applyFont="1" applyFill="1" applyBorder="1" applyAlignment="1">
      <alignment horizontal="left" vertical="center"/>
    </xf>
    <xf numFmtId="0" fontId="10" fillId="3" borderId="9" xfId="4" applyFont="1" applyFill="1" applyBorder="1" applyAlignment="1">
      <alignment horizontal="left" vertical="center"/>
    </xf>
    <xf numFmtId="0" fontId="6" fillId="0" borderId="29" xfId="3" applyFont="1" applyBorder="1" applyAlignment="1">
      <alignment horizontal="center" vertical="center"/>
    </xf>
    <xf numFmtId="0" fontId="6" fillId="0" borderId="8" xfId="3" applyFont="1" applyBorder="1" applyAlignment="1">
      <alignment horizontal="center" vertical="center"/>
    </xf>
    <xf numFmtId="0" fontId="6" fillId="3" borderId="25" xfId="3" applyFont="1" applyFill="1" applyBorder="1" applyAlignment="1">
      <alignment horizontal="center" vertical="center"/>
    </xf>
    <xf numFmtId="0" fontId="6" fillId="3" borderId="26" xfId="3" applyFont="1" applyFill="1" applyBorder="1" applyAlignment="1">
      <alignment horizontal="center" vertical="center"/>
    </xf>
    <xf numFmtId="0" fontId="6" fillId="0" borderId="30" xfId="3" applyFont="1" applyBorder="1" applyAlignment="1">
      <alignment horizontal="center" vertical="center"/>
    </xf>
    <xf numFmtId="0" fontId="6" fillId="0" borderId="31" xfId="3" applyFont="1" applyBorder="1" applyAlignment="1">
      <alignment horizontal="center" vertical="center"/>
    </xf>
    <xf numFmtId="0" fontId="6" fillId="0" borderId="32" xfId="3" applyFont="1" applyBorder="1" applyAlignment="1">
      <alignment horizontal="center" vertical="center"/>
    </xf>
    <xf numFmtId="0" fontId="6" fillId="0" borderId="33" xfId="3" applyFont="1" applyBorder="1" applyAlignment="1">
      <alignment horizontal="center" vertical="center"/>
    </xf>
    <xf numFmtId="0" fontId="6" fillId="0" borderId="10" xfId="3" applyFont="1" applyBorder="1" applyAlignment="1">
      <alignment horizontal="center" vertical="center"/>
    </xf>
    <xf numFmtId="0" fontId="6" fillId="0" borderId="34" xfId="3" applyFont="1" applyBorder="1" applyAlignment="1">
      <alignment horizontal="center" vertical="center"/>
    </xf>
    <xf numFmtId="0" fontId="6" fillId="0" borderId="25" xfId="3" applyFont="1" applyBorder="1" applyAlignment="1">
      <alignment horizontal="center" vertical="center"/>
    </xf>
    <xf numFmtId="0" fontId="6" fillId="0" borderId="26" xfId="3" applyFont="1" applyBorder="1" applyAlignment="1">
      <alignment horizontal="center" vertical="center"/>
    </xf>
    <xf numFmtId="0" fontId="6" fillId="0" borderId="0" xfId="3" applyFont="1" applyAlignment="1">
      <alignment horizontal="left" vertical="center" wrapText="1"/>
    </xf>
    <xf numFmtId="0" fontId="3" fillId="0" borderId="0" xfId="3" applyFont="1" applyAlignment="1">
      <alignment horizontal="left" vertical="center"/>
    </xf>
    <xf numFmtId="0" fontId="6" fillId="0" borderId="23" xfId="3" applyFont="1" applyBorder="1" applyAlignment="1">
      <alignment horizontal="center" vertical="center"/>
    </xf>
    <xf numFmtId="0" fontId="6" fillId="0" borderId="24" xfId="3" applyFont="1" applyBorder="1" applyAlignment="1">
      <alignment horizontal="center" vertical="center"/>
    </xf>
    <xf numFmtId="0" fontId="6" fillId="0" borderId="27" xfId="3" applyFont="1" applyBorder="1" applyAlignment="1">
      <alignment horizontal="center"/>
    </xf>
    <xf numFmtId="0" fontId="6" fillId="0" borderId="28" xfId="3" applyFont="1" applyBorder="1" applyAlignment="1">
      <alignment horizontal="center"/>
    </xf>
    <xf numFmtId="0" fontId="9" fillId="0" borderId="27" xfId="3" applyFont="1" applyBorder="1" applyAlignment="1">
      <alignment horizontal="center"/>
    </xf>
    <xf numFmtId="0" fontId="9" fillId="0" borderId="28" xfId="3" applyFont="1" applyBorder="1" applyAlignment="1">
      <alignment horizontal="center"/>
    </xf>
    <xf numFmtId="0" fontId="10" fillId="4" borderId="9" xfId="3" applyFont="1" applyFill="1" applyBorder="1" applyAlignment="1">
      <alignment horizontal="center" vertical="center"/>
    </xf>
    <xf numFmtId="0" fontId="26" fillId="3" borderId="4" xfId="3" applyFont="1" applyFill="1" applyBorder="1" applyAlignment="1">
      <alignment horizontal="left" vertical="top" wrapText="1"/>
    </xf>
    <xf numFmtId="0" fontId="6" fillId="0" borderId="35" xfId="3" applyFont="1" applyBorder="1" applyAlignment="1">
      <alignment horizontal="center" vertical="center"/>
    </xf>
    <xf numFmtId="0" fontId="6" fillId="0" borderId="9" xfId="3" applyFont="1" applyBorder="1" applyAlignment="1">
      <alignment horizontal="center" vertical="center"/>
    </xf>
    <xf numFmtId="164" fontId="34" fillId="7" borderId="8" xfId="2" applyNumberFormat="1" applyFont="1" applyFill="1" applyBorder="1" applyAlignment="1">
      <alignment horizontal="center" vertical="center"/>
    </xf>
    <xf numFmtId="164" fontId="35" fillId="7" borderId="8" xfId="2" applyNumberFormat="1" applyFont="1" applyFill="1" applyBorder="1" applyAlignment="1">
      <alignment horizontal="center" vertical="center"/>
    </xf>
    <xf numFmtId="0" fontId="10" fillId="6" borderId="26" xfId="5" applyFont="1" applyFill="1" applyBorder="1" applyAlignment="1">
      <alignment horizontal="left" vertical="center"/>
    </xf>
    <xf numFmtId="0" fontId="10" fillId="6" borderId="5" xfId="2" applyFont="1" applyFill="1" applyBorder="1" applyAlignment="1">
      <alignment horizontal="center" vertical="center"/>
    </xf>
    <xf numFmtId="0" fontId="10" fillId="6" borderId="8" xfId="2" applyFont="1" applyFill="1" applyBorder="1" applyAlignment="1">
      <alignment horizontal="center" vertical="center"/>
    </xf>
    <xf numFmtId="164" fontId="33" fillId="7" borderId="8" xfId="2" applyNumberFormat="1" applyFont="1" applyFill="1" applyBorder="1" applyAlignment="1">
      <alignment horizontal="center" vertical="center"/>
    </xf>
    <xf numFmtId="0" fontId="35" fillId="9" borderId="6" xfId="5" applyFont="1" applyFill="1" applyBorder="1" applyAlignment="1">
      <alignment horizontal="right" vertical="center"/>
    </xf>
    <xf numFmtId="0" fontId="10" fillId="6" borderId="5" xfId="5" applyFont="1" applyFill="1" applyBorder="1" applyAlignment="1">
      <alignment horizontal="left" vertical="center"/>
    </xf>
    <xf numFmtId="0" fontId="10" fillId="6" borderId="4" xfId="5" applyFont="1" applyFill="1" applyBorder="1" applyAlignment="1">
      <alignment horizontal="left" vertical="center"/>
    </xf>
    <xf numFmtId="0" fontId="10" fillId="6" borderId="9" xfId="5" applyFont="1" applyFill="1" applyBorder="1" applyAlignment="1">
      <alignment horizontal="left" vertical="center"/>
    </xf>
    <xf numFmtId="0" fontId="10" fillId="6" borderId="9" xfId="2" applyFont="1" applyFill="1" applyBorder="1" applyAlignment="1">
      <alignment horizontal="center" vertical="center"/>
    </xf>
    <xf numFmtId="0" fontId="10" fillId="6" borderId="4" xfId="2" applyFont="1" applyFill="1" applyBorder="1" applyAlignment="1">
      <alignment horizontal="center" vertical="center"/>
    </xf>
    <xf numFmtId="0" fontId="2" fillId="6" borderId="9" xfId="2" applyFill="1" applyBorder="1" applyAlignment="1">
      <alignment horizontal="center" vertical="center"/>
    </xf>
    <xf numFmtId="0" fontId="2" fillId="6" borderId="4" xfId="2" applyFill="1" applyBorder="1" applyAlignment="1">
      <alignment horizontal="center" vertical="center"/>
    </xf>
    <xf numFmtId="164" fontId="33" fillId="7" borderId="5" xfId="2" applyNumberFormat="1" applyFont="1" applyFill="1" applyBorder="1" applyAlignment="1">
      <alignment horizontal="center" vertical="center"/>
    </xf>
    <xf numFmtId="164" fontId="33" fillId="7" borderId="4" xfId="2" applyNumberFormat="1" applyFont="1" applyFill="1" applyBorder="1" applyAlignment="1">
      <alignment horizontal="center" vertical="center"/>
    </xf>
    <xf numFmtId="164" fontId="33" fillId="7" borderId="9" xfId="2" applyNumberFormat="1" applyFont="1" applyFill="1" applyBorder="1" applyAlignment="1">
      <alignment horizontal="center" vertical="center"/>
    </xf>
    <xf numFmtId="164" fontId="34" fillId="7" borderId="5" xfId="2" applyNumberFormat="1" applyFont="1" applyFill="1" applyBorder="1" applyAlignment="1">
      <alignment horizontal="center" vertical="center"/>
    </xf>
    <xf numFmtId="164" fontId="34" fillId="7" borderId="4" xfId="2" applyNumberFormat="1" applyFont="1" applyFill="1" applyBorder="1" applyAlignment="1">
      <alignment horizontal="center" vertical="center"/>
    </xf>
    <xf numFmtId="164" fontId="34" fillId="7" borderId="9" xfId="2" applyNumberFormat="1" applyFont="1" applyFill="1" applyBorder="1" applyAlignment="1">
      <alignment horizontal="center" vertical="center"/>
    </xf>
    <xf numFmtId="164" fontId="35" fillId="7" borderId="5" xfId="2" applyNumberFormat="1" applyFont="1" applyFill="1" applyBorder="1" applyAlignment="1">
      <alignment horizontal="center" vertical="center"/>
    </xf>
    <xf numFmtId="164" fontId="35" fillId="7" borderId="4" xfId="2" applyNumberFormat="1" applyFont="1" applyFill="1" applyBorder="1" applyAlignment="1">
      <alignment horizontal="center" vertical="center"/>
    </xf>
    <xf numFmtId="164" fontId="35" fillId="7" borderId="9" xfId="2" applyNumberFormat="1" applyFont="1" applyFill="1" applyBorder="1" applyAlignment="1">
      <alignment horizontal="center" vertical="center"/>
    </xf>
    <xf numFmtId="0" fontId="10" fillId="6" borderId="5" xfId="5" applyFont="1" applyFill="1" applyBorder="1" applyAlignment="1">
      <alignment horizontal="left" vertical="top" wrapText="1"/>
    </xf>
    <xf numFmtId="0" fontId="10" fillId="6" borderId="9" xfId="5" applyFont="1" applyFill="1" applyBorder="1" applyAlignment="1">
      <alignment horizontal="left" vertical="top" wrapText="1"/>
    </xf>
    <xf numFmtId="0" fontId="10" fillId="6" borderId="5" xfId="2" applyFont="1" applyFill="1" applyBorder="1" applyAlignment="1">
      <alignment horizontal="left" vertical="top" wrapText="1"/>
    </xf>
    <xf numFmtId="0" fontId="2" fillId="6" borderId="5" xfId="2" applyFill="1" applyBorder="1" applyAlignment="1">
      <alignment horizontal="center" vertical="center"/>
    </xf>
    <xf numFmtId="0" fontId="6" fillId="0" borderId="29" xfId="2" applyFont="1" applyBorder="1" applyAlignment="1">
      <alignment horizontal="center" vertical="center"/>
    </xf>
    <xf numFmtId="0" fontId="6" fillId="0" borderId="36" xfId="2" applyFont="1" applyBorder="1" applyAlignment="1">
      <alignment horizontal="center" vertical="center"/>
    </xf>
    <xf numFmtId="0" fontId="6" fillId="0" borderId="27" xfId="2" applyFont="1" applyBorder="1" applyAlignment="1">
      <alignment horizontal="center"/>
    </xf>
    <xf numFmtId="0" fontId="9" fillId="0" borderId="27" xfId="2" applyFont="1" applyBorder="1" applyAlignment="1">
      <alignment horizontal="center"/>
    </xf>
  </cellXfs>
  <cellStyles count="6">
    <cellStyle name="Magyarázó szöveg" xfId="1" builtinId="53"/>
    <cellStyle name="Normál" xfId="0" builtinId="0"/>
    <cellStyle name="Normál 2" xfId="2" xr:uid="{77A62ACF-8B4F-4BC5-BC52-106E2900676E}"/>
    <cellStyle name="Normál 3" xfId="3" xr:uid="{7105616F-E8EB-452C-8DBD-F46CAFB42163}"/>
    <cellStyle name="Normál_Közös" xfId="4" xr:uid="{74FFE017-680F-4B6E-9074-067C3DA9A7F2}"/>
    <cellStyle name="TableStyleLight1" xfId="5" xr:uid="{E8E53A9B-0865-469D-BDD4-11698693C8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ento/Desktop/biologus_mesterszak_tantervi_halo_angol_2020_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c"/>
      <sheetName val="MSc-NHB"/>
      <sheetName val="MSc-MGCDB"/>
      <sheetName val="MSc-MIM"/>
      <sheetName val="MSc-PB"/>
      <sheetName val="MSc_EECB"/>
      <sheetName val="MSc_BINF"/>
      <sheetName val="segédtábla"/>
    </sheetNames>
    <sheetDataSet>
      <sheetData sheetId="0" refreshError="1">
        <row r="6">
          <cell r="M6" t="str">
            <v>t</v>
          </cell>
        </row>
        <row r="7">
          <cell r="M7" t="str">
            <v>t</v>
          </cell>
        </row>
        <row r="13">
          <cell r="V13" t="str">
            <v>Lőw Péter</v>
          </cell>
        </row>
        <row r="14">
          <cell r="V14" t="str">
            <v>Miklósi Ádám</v>
          </cell>
        </row>
        <row r="15">
          <cell r="V15" t="str">
            <v>Málnási-Csizmadia András</v>
          </cell>
        </row>
        <row r="16">
          <cell r="V16" t="str">
            <v>Dobolyi Árpád</v>
          </cell>
        </row>
        <row r="17">
          <cell r="V17" t="str">
            <v>Oborny Beáta</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CE15F-8A92-4B28-B7D6-E57FA7366724}">
  <sheetPr>
    <pageSetUpPr fitToPage="1"/>
  </sheetPr>
  <dimension ref="A1:S164"/>
  <sheetViews>
    <sheetView tabSelected="1" zoomScaleNormal="100" workbookViewId="0">
      <pane xSplit="2" ySplit="6" topLeftCell="D7" activePane="bottomRight" state="frozen"/>
      <selection activeCell="T62" sqref="T62"/>
      <selection pane="topRight" activeCell="T62" sqref="T62"/>
      <selection pane="bottomLeft" activeCell="T62" sqref="T62"/>
      <selection pane="bottomRight"/>
    </sheetView>
  </sheetViews>
  <sheetFormatPr defaultColWidth="10.6640625" defaultRowHeight="14.4" x14ac:dyDescent="0.25"/>
  <cols>
    <col min="1" max="1" width="18.6640625" style="2" customWidth="1"/>
    <col min="2" max="2" width="60.6640625" style="4" customWidth="1"/>
    <col min="3" max="9" width="4.33203125" style="2" customWidth="1"/>
    <col min="10" max="10" width="5.6640625" style="2" customWidth="1"/>
    <col min="11" max="11" width="4.33203125" style="2" customWidth="1"/>
    <col min="12" max="12" width="6.88671875" style="117" customWidth="1"/>
    <col min="13" max="13" width="4.109375" style="117" customWidth="1"/>
    <col min="14" max="14" width="16.6640625" style="2" customWidth="1"/>
    <col min="15" max="15" width="32.6640625" style="2" customWidth="1"/>
    <col min="16" max="16" width="4.33203125" style="2" customWidth="1"/>
    <col min="17" max="17" width="15.44140625" style="2" customWidth="1"/>
    <col min="18" max="18" width="24.5546875" style="3" customWidth="1"/>
    <col min="19" max="19" width="47.109375" style="4" bestFit="1" customWidth="1"/>
    <col min="20" max="16384" width="10.6640625" style="4"/>
  </cols>
  <sheetData>
    <row r="1" spans="1:19" ht="22.8" x14ac:dyDescent="0.25">
      <c r="A1" s="1" t="s">
        <v>455</v>
      </c>
      <c r="B1" s="1"/>
      <c r="C1" s="1"/>
      <c r="D1" s="1"/>
      <c r="E1" s="1"/>
      <c r="F1" s="1"/>
      <c r="G1" s="1"/>
      <c r="H1" s="1"/>
      <c r="I1" s="1"/>
      <c r="J1" s="1"/>
      <c r="K1" s="1"/>
      <c r="L1" s="1"/>
      <c r="M1" s="1"/>
      <c r="N1" s="1"/>
    </row>
    <row r="2" spans="1:19" ht="21" customHeight="1" x14ac:dyDescent="0.25">
      <c r="A2" s="5" t="s">
        <v>456</v>
      </c>
      <c r="B2" s="1"/>
      <c r="C2" s="1"/>
      <c r="D2" s="1"/>
      <c r="E2" s="1"/>
      <c r="F2" s="1"/>
      <c r="G2" s="1"/>
      <c r="H2" s="1"/>
      <c r="I2" s="1"/>
      <c r="J2" s="1"/>
      <c r="K2" s="1"/>
      <c r="L2" s="1"/>
      <c r="M2" s="1"/>
      <c r="N2" s="1"/>
    </row>
    <row r="3" spans="1:19" ht="23.25" customHeight="1" x14ac:dyDescent="0.25">
      <c r="A3" s="396" t="s">
        <v>457</v>
      </c>
      <c r="B3" s="397"/>
      <c r="C3" s="6"/>
      <c r="D3" s="6"/>
      <c r="E3" s="6"/>
      <c r="F3" s="6"/>
      <c r="G3" s="6"/>
      <c r="H3" s="6"/>
      <c r="I3" s="6"/>
      <c r="J3" s="6"/>
      <c r="K3" s="6"/>
      <c r="L3" s="7"/>
      <c r="M3" s="7"/>
      <c r="N3" s="8"/>
      <c r="O3" s="6"/>
    </row>
    <row r="4" spans="1:19" ht="21" customHeight="1" thickBot="1" x14ac:dyDescent="0.3">
      <c r="A4" s="9" t="s">
        <v>458</v>
      </c>
      <c r="B4" s="10"/>
      <c r="C4" s="6"/>
      <c r="D4" s="6"/>
      <c r="E4" s="6"/>
      <c r="F4" s="6"/>
      <c r="G4" s="6"/>
      <c r="H4" s="6"/>
      <c r="I4" s="6"/>
      <c r="J4" s="6"/>
      <c r="K4" s="6"/>
      <c r="L4" s="7"/>
      <c r="M4" s="7"/>
      <c r="N4" s="8"/>
      <c r="O4" s="6"/>
    </row>
    <row r="5" spans="1:19" s="11" customFormat="1" ht="18" customHeight="1" thickTop="1" x14ac:dyDescent="0.3">
      <c r="A5" s="398" t="s">
        <v>459</v>
      </c>
      <c r="B5" s="394" t="s">
        <v>460</v>
      </c>
      <c r="C5" s="400" t="s">
        <v>461</v>
      </c>
      <c r="D5" s="401"/>
      <c r="E5" s="401"/>
      <c r="F5" s="401"/>
      <c r="G5" s="402" t="s">
        <v>462</v>
      </c>
      <c r="H5" s="403"/>
      <c r="I5" s="403"/>
      <c r="J5" s="403"/>
      <c r="K5" s="386" t="s">
        <v>463</v>
      </c>
      <c r="L5" s="386" t="s">
        <v>552</v>
      </c>
      <c r="M5" s="388" t="s">
        <v>464</v>
      </c>
      <c r="N5" s="389"/>
      <c r="O5" s="390"/>
      <c r="P5" s="394" t="s">
        <v>465</v>
      </c>
      <c r="Q5" s="394"/>
      <c r="R5" s="388" t="s">
        <v>466</v>
      </c>
      <c r="S5" s="384" t="s">
        <v>560</v>
      </c>
    </row>
    <row r="6" spans="1:19" s="11" customFormat="1" ht="18" customHeight="1" x14ac:dyDescent="0.25">
      <c r="A6" s="399"/>
      <c r="B6" s="395"/>
      <c r="C6" s="12">
        <v>1</v>
      </c>
      <c r="D6" s="13">
        <v>2</v>
      </c>
      <c r="E6" s="13">
        <v>3</v>
      </c>
      <c r="F6" s="13">
        <v>4</v>
      </c>
      <c r="G6" s="12" t="s">
        <v>554</v>
      </c>
      <c r="H6" s="13" t="s">
        <v>555</v>
      </c>
      <c r="I6" s="13" t="s">
        <v>556</v>
      </c>
      <c r="J6" s="13" t="s">
        <v>557</v>
      </c>
      <c r="K6" s="387"/>
      <c r="L6" s="387"/>
      <c r="M6" s="391"/>
      <c r="N6" s="392"/>
      <c r="O6" s="393"/>
      <c r="P6" s="395"/>
      <c r="Q6" s="395"/>
      <c r="R6" s="391"/>
      <c r="S6" s="385"/>
    </row>
    <row r="7" spans="1:19" s="18" customFormat="1" ht="12.75" customHeight="1" x14ac:dyDescent="0.3">
      <c r="A7" s="382" t="s">
        <v>467</v>
      </c>
      <c r="B7" s="383"/>
      <c r="C7" s="378"/>
      <c r="D7" s="365"/>
      <c r="E7" s="365"/>
      <c r="F7" s="365"/>
      <c r="G7" s="378"/>
      <c r="H7" s="365"/>
      <c r="I7" s="365"/>
      <c r="J7" s="365"/>
      <c r="K7" s="365"/>
      <c r="L7" s="379"/>
      <c r="M7" s="14"/>
      <c r="N7" s="378"/>
      <c r="O7" s="365"/>
      <c r="P7" s="365"/>
      <c r="Q7" s="365"/>
      <c r="R7" s="365"/>
      <c r="S7" s="121"/>
    </row>
    <row r="8" spans="1:19" s="18" customFormat="1" ht="12.75" customHeight="1" x14ac:dyDescent="0.25">
      <c r="A8" s="102" t="s">
        <v>258</v>
      </c>
      <c r="B8" s="19" t="s">
        <v>1</v>
      </c>
      <c r="C8" s="20" t="s">
        <v>468</v>
      </c>
      <c r="D8" s="21"/>
      <c r="E8" s="21"/>
      <c r="F8" s="22"/>
      <c r="G8" s="20">
        <v>2</v>
      </c>
      <c r="H8" s="21"/>
      <c r="I8" s="21"/>
      <c r="J8" s="23"/>
      <c r="K8" s="29">
        <v>3</v>
      </c>
      <c r="L8" s="24" t="s">
        <v>469</v>
      </c>
      <c r="M8" s="25" t="s">
        <v>470</v>
      </c>
      <c r="N8" s="26" t="s">
        <v>2</v>
      </c>
      <c r="O8" s="19" t="s">
        <v>5</v>
      </c>
      <c r="P8" s="29"/>
      <c r="Q8" s="122"/>
      <c r="R8" s="123" t="s">
        <v>259</v>
      </c>
      <c r="S8" s="123" t="s">
        <v>0</v>
      </c>
    </row>
    <row r="9" spans="1:19" s="18" customFormat="1" ht="12.75" customHeight="1" x14ac:dyDescent="0.25">
      <c r="A9" s="26" t="s">
        <v>2</v>
      </c>
      <c r="B9" s="19" t="s">
        <v>5</v>
      </c>
      <c r="C9" s="20" t="s">
        <v>468</v>
      </c>
      <c r="D9" s="21"/>
      <c r="E9" s="21"/>
      <c r="F9" s="22"/>
      <c r="G9" s="20"/>
      <c r="H9" s="21">
        <v>2</v>
      </c>
      <c r="I9" s="21"/>
      <c r="J9" s="23"/>
      <c r="K9" s="29">
        <v>4</v>
      </c>
      <c r="L9" s="24" t="s">
        <v>471</v>
      </c>
      <c r="M9" s="25" t="s">
        <v>470</v>
      </c>
      <c r="N9" s="102" t="s">
        <v>258</v>
      </c>
      <c r="O9" s="19" t="s">
        <v>1</v>
      </c>
      <c r="P9" s="29"/>
      <c r="Q9" s="122"/>
      <c r="R9" s="123" t="s">
        <v>259</v>
      </c>
      <c r="S9" s="123" t="s">
        <v>4</v>
      </c>
    </row>
    <row r="10" spans="1:19" s="18" customFormat="1" ht="12.75" customHeight="1" x14ac:dyDescent="0.25">
      <c r="A10" s="26" t="s">
        <v>260</v>
      </c>
      <c r="B10" s="19" t="s">
        <v>7</v>
      </c>
      <c r="C10" s="20" t="s">
        <v>468</v>
      </c>
      <c r="D10" s="21"/>
      <c r="E10" s="21"/>
      <c r="F10" s="22"/>
      <c r="G10" s="21">
        <v>1</v>
      </c>
      <c r="H10" s="21">
        <v>2</v>
      </c>
      <c r="I10" s="21"/>
      <c r="J10" s="23"/>
      <c r="K10" s="29">
        <v>6</v>
      </c>
      <c r="L10" s="24" t="s">
        <v>471</v>
      </c>
      <c r="M10" s="30"/>
      <c r="N10" s="124"/>
      <c r="O10" s="32"/>
      <c r="P10" s="29"/>
      <c r="Q10" s="122"/>
      <c r="R10" s="123" t="s">
        <v>142</v>
      </c>
      <c r="S10" s="123" t="s">
        <v>6</v>
      </c>
    </row>
    <row r="11" spans="1:19" s="18" customFormat="1" ht="12.75" customHeight="1" x14ac:dyDescent="0.3">
      <c r="A11" s="366" t="s">
        <v>472</v>
      </c>
      <c r="B11" s="366"/>
      <c r="C11" s="33">
        <f>SUMIF(C8:C10,"=x",$G8:$G10)+SUMIF(C8:C10,"=x",$H8:$H10)+SUMIF(C8:C10,"=x",$I8:$I10)</f>
        <v>7</v>
      </c>
      <c r="D11" s="34">
        <f>SUMIF(D8:D10,"=x",$G8:$G10)+SUMIF(D8:D10,"=x",$H8:$H10)+SUMIF(D8:D10,"=x",$I8:$I10)</f>
        <v>0</v>
      </c>
      <c r="E11" s="34">
        <f>SUMIF(E8:E10,"=x",$G8:$G10)+SUMIF(E8:E10,"=x",$H8:$H10)+SUMIF(E8:E10,"=x",$I8:$I10)</f>
        <v>0</v>
      </c>
      <c r="F11" s="35">
        <f>SUMIF(F8:F10,"=x",$G8:$G10)+SUMIF(F8:F10,"=x",$H8:$H10)+SUMIF(F8:F10,"=x",$I8:$I10)</f>
        <v>0</v>
      </c>
      <c r="G11" s="367">
        <f>SUM(C11:F11)</f>
        <v>7</v>
      </c>
      <c r="H11" s="376"/>
      <c r="I11" s="376"/>
      <c r="J11" s="376"/>
      <c r="K11" s="376"/>
      <c r="L11" s="377"/>
      <c r="M11" s="36"/>
      <c r="N11" s="374"/>
      <c r="O11" s="355"/>
      <c r="P11" s="355"/>
      <c r="Q11" s="355"/>
      <c r="R11" s="355"/>
      <c r="S11" s="125"/>
    </row>
    <row r="12" spans="1:19" s="18" customFormat="1" ht="12.75" customHeight="1" x14ac:dyDescent="0.3">
      <c r="A12" s="351" t="s">
        <v>473</v>
      </c>
      <c r="B12" s="351"/>
      <c r="C12" s="38">
        <f>SUMIF(C8:C10,"=x",$K8:$K10)</f>
        <v>13</v>
      </c>
      <c r="D12" s="39">
        <f>SUMIF(D8:D10,"=x",$K8:$K10)</f>
        <v>0</v>
      </c>
      <c r="E12" s="39">
        <f>SUMIF(E8:E10,"=x",$K8:$K10)</f>
        <v>0</v>
      </c>
      <c r="F12" s="40">
        <f>SUMIF(F8:F10,"=x",$K8:$K10)</f>
        <v>0</v>
      </c>
      <c r="G12" s="352">
        <f>SUM(C12:F12)</f>
        <v>13</v>
      </c>
      <c r="H12" s="370"/>
      <c r="I12" s="370"/>
      <c r="J12" s="370"/>
      <c r="K12" s="370"/>
      <c r="L12" s="371"/>
      <c r="M12" s="41"/>
      <c r="N12" s="374"/>
      <c r="O12" s="355"/>
      <c r="P12" s="355"/>
      <c r="Q12" s="355"/>
      <c r="R12" s="355"/>
      <c r="S12" s="125"/>
    </row>
    <row r="13" spans="1:19" s="18" customFormat="1" ht="12.75" customHeight="1" x14ac:dyDescent="0.3">
      <c r="A13" s="356" t="s">
        <v>474</v>
      </c>
      <c r="B13" s="356"/>
      <c r="C13" s="42">
        <f>COUNTIFS(C8:C10,"x",$L8:$L10,"K(5)")+COUNTIFS(C8:C10,"x",$L8:$L10,"AK")+COUNTIFS(C8:C10,"x",$L8:$L10,"BK")</f>
        <v>1</v>
      </c>
      <c r="D13" s="43">
        <f>COUNTIFS(D8:D10,"x",$L8:$L10,"K(5)")+COUNTIFS(D8:D10,"x",$L8:$L10,"AK")+COUNTIFS(D8:D10,"x",$L8:$L10,"BK")</f>
        <v>0</v>
      </c>
      <c r="E13" s="43">
        <f>COUNTIFS(E8:E10,"x",$L8:$L10,"K(5)")+COUNTIFS(E8:E10,"x",$L8:$L10,"AK")+COUNTIFS(E8:E10,"x",$L8:$L10,"BK")</f>
        <v>0</v>
      </c>
      <c r="F13" s="44">
        <f>COUNTIFS(F8:F10,"x",$L8:$L10,"K(5)")+COUNTIFS(F8:F10,"x",$L8:$L10,"AK")+COUNTIFS(F8:F10,"x",$L8:$L10,"BK")</f>
        <v>0</v>
      </c>
      <c r="G13" s="357">
        <f>SUM(C13:F13)</f>
        <v>1</v>
      </c>
      <c r="H13" s="372"/>
      <c r="I13" s="372"/>
      <c r="J13" s="372"/>
      <c r="K13" s="372"/>
      <c r="L13" s="373"/>
      <c r="M13" s="45"/>
      <c r="N13" s="374"/>
      <c r="O13" s="355"/>
      <c r="P13" s="355"/>
      <c r="Q13" s="355"/>
      <c r="R13" s="355"/>
      <c r="S13" s="125"/>
    </row>
    <row r="14" spans="1:19" s="18" customFormat="1" ht="12.75" customHeight="1" x14ac:dyDescent="0.3">
      <c r="A14" s="382" t="s">
        <v>475</v>
      </c>
      <c r="B14" s="383"/>
      <c r="C14" s="378"/>
      <c r="D14" s="365"/>
      <c r="E14" s="365"/>
      <c r="F14" s="365"/>
      <c r="G14" s="378"/>
      <c r="H14" s="365"/>
      <c r="I14" s="365"/>
      <c r="J14" s="365"/>
      <c r="K14" s="365"/>
      <c r="L14" s="379"/>
      <c r="M14" s="14"/>
      <c r="N14" s="378"/>
      <c r="O14" s="365"/>
      <c r="P14" s="365"/>
      <c r="Q14" s="365"/>
      <c r="R14" s="365"/>
      <c r="S14" s="121"/>
    </row>
    <row r="15" spans="1:19" s="18" customFormat="1" ht="12.75" customHeight="1" x14ac:dyDescent="0.25">
      <c r="A15" s="102" t="s">
        <v>8</v>
      </c>
      <c r="B15" s="19" t="s">
        <v>10</v>
      </c>
      <c r="C15" s="20" t="s">
        <v>468</v>
      </c>
      <c r="D15" s="21"/>
      <c r="E15" s="21"/>
      <c r="F15" s="22"/>
      <c r="G15" s="20">
        <v>1</v>
      </c>
      <c r="H15" s="21"/>
      <c r="I15" s="21"/>
      <c r="J15" s="22"/>
      <c r="K15" s="24">
        <v>1</v>
      </c>
      <c r="L15" s="24" t="s">
        <v>469</v>
      </c>
      <c r="M15" s="30"/>
      <c r="N15" s="124"/>
      <c r="O15" s="32"/>
      <c r="P15" s="29"/>
      <c r="Q15" s="122"/>
      <c r="R15" s="102" t="s">
        <v>11</v>
      </c>
      <c r="S15" s="78" t="s">
        <v>9</v>
      </c>
    </row>
    <row r="16" spans="1:19" s="18" customFormat="1" ht="12.75" customHeight="1" x14ac:dyDescent="0.25">
      <c r="A16" s="102" t="s">
        <v>12</v>
      </c>
      <c r="B16" s="19" t="s">
        <v>14</v>
      </c>
      <c r="C16" s="20" t="s">
        <v>468</v>
      </c>
      <c r="D16" s="21"/>
      <c r="E16" s="21"/>
      <c r="F16" s="22"/>
      <c r="G16" s="20"/>
      <c r="H16" s="21">
        <v>3</v>
      </c>
      <c r="I16" s="21"/>
      <c r="J16" s="22"/>
      <c r="K16" s="24">
        <v>6</v>
      </c>
      <c r="L16" s="24" t="s">
        <v>471</v>
      </c>
      <c r="M16" s="30"/>
      <c r="N16" s="124"/>
      <c r="O16" s="32"/>
      <c r="P16" s="29"/>
      <c r="Q16" s="122"/>
      <c r="R16" s="102" t="s">
        <v>15</v>
      </c>
      <c r="S16" s="73" t="s">
        <v>13</v>
      </c>
    </row>
    <row r="17" spans="1:19" s="18" customFormat="1" ht="12.75" customHeight="1" x14ac:dyDescent="0.25">
      <c r="A17" s="102" t="s">
        <v>261</v>
      </c>
      <c r="B17" s="19" t="s">
        <v>17</v>
      </c>
      <c r="C17" s="20" t="s">
        <v>468</v>
      </c>
      <c r="D17" s="21"/>
      <c r="E17" s="21"/>
      <c r="F17" s="22"/>
      <c r="G17" s="20">
        <v>2</v>
      </c>
      <c r="H17" s="21"/>
      <c r="I17" s="21"/>
      <c r="J17" s="22"/>
      <c r="K17" s="24">
        <v>3</v>
      </c>
      <c r="L17" s="24" t="s">
        <v>469</v>
      </c>
      <c r="M17" s="30"/>
      <c r="N17" s="124"/>
      <c r="O17" s="32"/>
      <c r="P17" s="29"/>
      <c r="Q17" s="122"/>
      <c r="R17" s="102" t="s">
        <v>18</v>
      </c>
      <c r="S17" s="73" t="s">
        <v>16</v>
      </c>
    </row>
    <row r="18" spans="1:19" s="18" customFormat="1" ht="12.75" customHeight="1" x14ac:dyDescent="0.25">
      <c r="A18" s="102" t="s">
        <v>262</v>
      </c>
      <c r="B18" s="19" t="s">
        <v>264</v>
      </c>
      <c r="C18" s="20"/>
      <c r="D18" s="21" t="s">
        <v>468</v>
      </c>
      <c r="E18" s="21"/>
      <c r="F18" s="22"/>
      <c r="G18" s="20">
        <v>2</v>
      </c>
      <c r="H18" s="21"/>
      <c r="I18" s="21"/>
      <c r="J18" s="22"/>
      <c r="K18" s="24">
        <v>3</v>
      </c>
      <c r="L18" s="24" t="s">
        <v>469</v>
      </c>
      <c r="M18" s="30"/>
      <c r="N18" s="124"/>
      <c r="O18" s="32"/>
      <c r="P18" s="29"/>
      <c r="Q18" s="122"/>
      <c r="R18" s="102" t="s">
        <v>19</v>
      </c>
      <c r="S18" s="73" t="s">
        <v>263</v>
      </c>
    </row>
    <row r="19" spans="1:19" s="18" customFormat="1" ht="12.75" customHeight="1" x14ac:dyDescent="0.25">
      <c r="A19" s="102" t="s">
        <v>265</v>
      </c>
      <c r="B19" s="19" t="s">
        <v>21</v>
      </c>
      <c r="C19" s="20"/>
      <c r="D19" s="21"/>
      <c r="E19" s="21" t="s">
        <v>468</v>
      </c>
      <c r="F19" s="22"/>
      <c r="G19" s="20">
        <v>2</v>
      </c>
      <c r="H19" s="21"/>
      <c r="I19" s="21"/>
      <c r="J19" s="22"/>
      <c r="K19" s="24">
        <v>3</v>
      </c>
      <c r="L19" s="24" t="s">
        <v>469</v>
      </c>
      <c r="M19" s="30"/>
      <c r="N19" s="124"/>
      <c r="O19" s="32"/>
      <c r="P19" s="29"/>
      <c r="Q19" s="122"/>
      <c r="R19" s="102" t="s">
        <v>22</v>
      </c>
      <c r="S19" s="126" t="s">
        <v>20</v>
      </c>
    </row>
    <row r="20" spans="1:19" s="18" customFormat="1" ht="12.75" customHeight="1" x14ac:dyDescent="0.25">
      <c r="A20" s="102" t="s">
        <v>266</v>
      </c>
      <c r="B20" s="19" t="s">
        <v>24</v>
      </c>
      <c r="C20" s="20"/>
      <c r="D20" s="21" t="s">
        <v>468</v>
      </c>
      <c r="E20" s="21"/>
      <c r="F20" s="22"/>
      <c r="G20" s="20"/>
      <c r="H20" s="21">
        <v>1</v>
      </c>
      <c r="I20" s="21"/>
      <c r="J20" s="22"/>
      <c r="K20" s="24">
        <v>4</v>
      </c>
      <c r="L20" s="24" t="s">
        <v>471</v>
      </c>
      <c r="M20" s="30"/>
      <c r="N20" s="124"/>
      <c r="O20" s="32"/>
      <c r="P20" s="29"/>
      <c r="Q20" s="122"/>
      <c r="R20" s="102" t="s">
        <v>25</v>
      </c>
      <c r="S20" s="126" t="s">
        <v>23</v>
      </c>
    </row>
    <row r="21" spans="1:19" s="18" customFormat="1" ht="12.75" customHeight="1" x14ac:dyDescent="0.3">
      <c r="A21" s="366" t="s">
        <v>472</v>
      </c>
      <c r="B21" s="366"/>
      <c r="C21" s="33">
        <f>SUMIF(C15:C20,"=x",$G15:$G20)+SUMIF(C15:C20,"=x",$H15:$H20)+SUMIF(C15:C20,"=x",$I15:$I20)</f>
        <v>6</v>
      </c>
      <c r="D21" s="34">
        <f>SUMIF(D15:D20,"=x",$G15:$G20)+SUMIF(D15:D20,"=x",$H15:$H20)+SUMIF(D15:D20,"=x",$I15:$I20)</f>
        <v>3</v>
      </c>
      <c r="E21" s="34">
        <f>SUMIF(E15:E20,"=x",$G15:$G20)+SUMIF(E15:E20,"=x",$H15:$H20)+SUMIF(E15:E20,"=x",$I15:$I20)</f>
        <v>2</v>
      </c>
      <c r="F21" s="34">
        <f>SUMIF(F15:F20,"=x",$G15:$G20)+SUMIF(F15:F20,"=x",$H15:$H20)+SUMIF(F15:F20,"=x",$I15:$I20)</f>
        <v>0</v>
      </c>
      <c r="G21" s="367">
        <f>SUM(C21:F21)</f>
        <v>11</v>
      </c>
      <c r="H21" s="376"/>
      <c r="I21" s="376"/>
      <c r="J21" s="376"/>
      <c r="K21" s="376"/>
      <c r="L21" s="377"/>
      <c r="M21" s="36"/>
      <c r="N21" s="374"/>
      <c r="O21" s="355"/>
      <c r="P21" s="355"/>
      <c r="Q21" s="355"/>
      <c r="R21" s="355"/>
      <c r="S21" s="125"/>
    </row>
    <row r="22" spans="1:19" s="18" customFormat="1" ht="12.75" customHeight="1" x14ac:dyDescent="0.3">
      <c r="A22" s="351" t="s">
        <v>473</v>
      </c>
      <c r="B22" s="351"/>
      <c r="C22" s="38">
        <f>SUMIF(C15:C20,"=x",$K15:$K20)</f>
        <v>10</v>
      </c>
      <c r="D22" s="39">
        <f>SUMIF(D15:D20,"=x",$K15:$K20)</f>
        <v>7</v>
      </c>
      <c r="E22" s="39">
        <f>SUMIF(E15:E20,"=x",$K15:$K20)</f>
        <v>3</v>
      </c>
      <c r="F22" s="39">
        <f>SUMIF(F15:F20,"=x",$K15:$K20)</f>
        <v>0</v>
      </c>
      <c r="G22" s="352">
        <f>SUM(C22:F22)</f>
        <v>20</v>
      </c>
      <c r="H22" s="370"/>
      <c r="I22" s="370"/>
      <c r="J22" s="370"/>
      <c r="K22" s="370"/>
      <c r="L22" s="371"/>
      <c r="M22" s="41"/>
      <c r="N22" s="374"/>
      <c r="O22" s="355"/>
      <c r="P22" s="355"/>
      <c r="Q22" s="355"/>
      <c r="R22" s="355"/>
      <c r="S22" s="125"/>
    </row>
    <row r="23" spans="1:19" s="18" customFormat="1" ht="12.75" customHeight="1" x14ac:dyDescent="0.3">
      <c r="A23" s="356" t="s">
        <v>474</v>
      </c>
      <c r="B23" s="356"/>
      <c r="C23" s="42">
        <f>COUNTIFS(C15:C20,"x",$L15:$L20,"K(5)")+COUNTIFS(C15:C20,"x",$L15:$L20,"AK")+COUNTIFS(C15:C20,"x",$L15:$L20,"BK")</f>
        <v>2</v>
      </c>
      <c r="D23" s="43">
        <f>COUNTIFS(D15:D20,"x",$L15:$L20,"K(5)")+COUNTIFS(D15:D20,"x",$L15:$L20,"AK")+COUNTIFS(D15:D20,"x",$L15:$L20,"BK")</f>
        <v>1</v>
      </c>
      <c r="E23" s="43">
        <f>COUNTIFS(E15:E20,"x",$L15:$L20,"K(5)")+COUNTIFS(E15:E20,"x",$L15:$L20,"AK")+COUNTIFS(E15:E20,"x",$L15:$L20,"BK")</f>
        <v>1</v>
      </c>
      <c r="F23" s="43">
        <f>COUNTIFS(F15:F20,"x",$L15:$L20,"K(5)")+COUNTIFS(F15:F20,"x",$L15:$L20,"AK")+COUNTIFS(F15:F20,"x",$L15:$L20,"BK")</f>
        <v>0</v>
      </c>
      <c r="G23" s="357">
        <f>SUM(C23:F23)</f>
        <v>4</v>
      </c>
      <c r="H23" s="372"/>
      <c r="I23" s="372"/>
      <c r="J23" s="372"/>
      <c r="K23" s="372"/>
      <c r="L23" s="373"/>
      <c r="M23" s="45"/>
      <c r="N23" s="374"/>
      <c r="O23" s="355"/>
      <c r="P23" s="355"/>
      <c r="Q23" s="355"/>
      <c r="R23" s="355"/>
      <c r="S23" s="125"/>
    </row>
    <row r="24" spans="1:19" s="18" customFormat="1" ht="12.75" customHeight="1" x14ac:dyDescent="0.3">
      <c r="A24" s="360" t="s">
        <v>476</v>
      </c>
      <c r="B24" s="361"/>
      <c r="C24" s="362"/>
      <c r="D24" s="363"/>
      <c r="E24" s="363"/>
      <c r="F24" s="363"/>
      <c r="G24" s="362"/>
      <c r="H24" s="363"/>
      <c r="I24" s="363"/>
      <c r="J24" s="363"/>
      <c r="K24" s="363"/>
      <c r="L24" s="364"/>
      <c r="M24" s="50"/>
      <c r="N24" s="378"/>
      <c r="O24" s="365"/>
      <c r="P24" s="365"/>
      <c r="Q24" s="365"/>
      <c r="R24" s="365"/>
      <c r="S24" s="121"/>
    </row>
    <row r="25" spans="1:19" s="18" customFormat="1" ht="12.75" customHeight="1" x14ac:dyDescent="0.3">
      <c r="A25" s="51" t="s">
        <v>477</v>
      </c>
      <c r="B25" s="52"/>
      <c r="C25" s="53"/>
      <c r="D25" s="14"/>
      <c r="E25" s="14"/>
      <c r="F25" s="14"/>
      <c r="G25" s="53"/>
      <c r="H25" s="14"/>
      <c r="I25" s="14"/>
      <c r="J25" s="14"/>
      <c r="K25" s="14"/>
      <c r="L25" s="54"/>
      <c r="M25" s="55"/>
      <c r="N25" s="56"/>
      <c r="O25" s="14"/>
      <c r="P25" s="14"/>
      <c r="Q25" s="14"/>
      <c r="R25" s="57"/>
      <c r="S25" s="121"/>
    </row>
    <row r="26" spans="1:19" s="18" customFormat="1" ht="12.75" customHeight="1" x14ac:dyDescent="0.25">
      <c r="A26" s="49" t="s">
        <v>32</v>
      </c>
      <c r="B26" s="19" t="s">
        <v>34</v>
      </c>
      <c r="C26" s="58"/>
      <c r="D26" s="59" t="s">
        <v>468</v>
      </c>
      <c r="E26" s="59"/>
      <c r="F26" s="59"/>
      <c r="G26" s="60"/>
      <c r="H26" s="61"/>
      <c r="I26" s="61">
        <v>5</v>
      </c>
      <c r="J26" s="62"/>
      <c r="K26" s="29">
        <v>10</v>
      </c>
      <c r="L26" s="24" t="s">
        <v>471</v>
      </c>
      <c r="M26" s="63"/>
      <c r="N26" s="64"/>
      <c r="O26" s="65"/>
      <c r="P26" s="27"/>
      <c r="Q26" s="28"/>
      <c r="R26" s="102" t="s">
        <v>35</v>
      </c>
      <c r="S26" s="126" t="s">
        <v>33</v>
      </c>
    </row>
    <row r="27" spans="1:19" s="18" customFormat="1" ht="12.75" customHeight="1" x14ac:dyDescent="0.25">
      <c r="A27" s="49" t="s">
        <v>36</v>
      </c>
      <c r="B27" s="19" t="s">
        <v>38</v>
      </c>
      <c r="C27" s="58"/>
      <c r="D27" s="59"/>
      <c r="E27" s="59" t="s">
        <v>468</v>
      </c>
      <c r="F27" s="59"/>
      <c r="G27" s="60"/>
      <c r="H27" s="61">
        <v>1</v>
      </c>
      <c r="I27" s="61"/>
      <c r="J27" s="62"/>
      <c r="K27" s="29">
        <v>4</v>
      </c>
      <c r="L27" s="24" t="s">
        <v>471</v>
      </c>
      <c r="M27" s="66" t="s">
        <v>478</v>
      </c>
      <c r="N27" s="127" t="s">
        <v>266</v>
      </c>
      <c r="O27" s="67" t="s">
        <v>24</v>
      </c>
      <c r="P27" s="27"/>
      <c r="Q27" s="28"/>
      <c r="R27" s="102" t="s">
        <v>35</v>
      </c>
      <c r="S27" s="126" t="s">
        <v>37</v>
      </c>
    </row>
    <row r="28" spans="1:19" s="18" customFormat="1" ht="12.75" customHeight="1" x14ac:dyDescent="0.3">
      <c r="A28" s="366" t="s">
        <v>472</v>
      </c>
      <c r="B28" s="366"/>
      <c r="C28" s="33">
        <f>SUMIF(C26:C27,"=x",$G26:$G27)+SUMIF(C26:C27,"=x",$H26:$H27)+SUMIF(C26:C27,"=x",$I26:$I27)</f>
        <v>0</v>
      </c>
      <c r="D28" s="34">
        <f>SUMIF(D26:D27,"=x",$G26:$G27)+SUMIF(D26:D27,"=x",$H26:$H27)+SUMIF(D26:D27,"=x",$I26:$I27)</f>
        <v>5</v>
      </c>
      <c r="E28" s="34">
        <f>SUMIF(E26:E27,"=x",$G26:$G27)+SUMIF(E26:E27,"=x",$H26:$H27)+SUMIF(E26:E27,"=x",$I26:$I27)</f>
        <v>1</v>
      </c>
      <c r="F28" s="34">
        <f>SUMIF(F26:F26,"=x",$G26:$G26)+SUMIF(F26:F26,"=x",$H26:$H26)+SUMIF(F26:F26,"=x",$I26:$I26)</f>
        <v>0</v>
      </c>
      <c r="G28" s="367">
        <f>SUM(C28:F28)</f>
        <v>6</v>
      </c>
      <c r="H28" s="376"/>
      <c r="I28" s="376"/>
      <c r="J28" s="376"/>
      <c r="K28" s="376"/>
      <c r="L28" s="377"/>
      <c r="M28" s="36"/>
      <c r="N28" s="374"/>
      <c r="O28" s="355"/>
      <c r="P28" s="355"/>
      <c r="Q28" s="355"/>
      <c r="R28" s="355"/>
      <c r="S28" s="125"/>
    </row>
    <row r="29" spans="1:19" s="18" customFormat="1" ht="12.75" customHeight="1" x14ac:dyDescent="0.3">
      <c r="A29" s="351" t="s">
        <v>473</v>
      </c>
      <c r="B29" s="351"/>
      <c r="C29" s="38">
        <f>SUMIF(C26:C27,"=x",$K26:$K27)</f>
        <v>0</v>
      </c>
      <c r="D29" s="39">
        <f>SUMIF(D26:D27,"=x",$K26:$K27)</f>
        <v>10</v>
      </c>
      <c r="E29" s="39">
        <f>SUMIF(E26:E27,"=x",$K26:$K27)</f>
        <v>4</v>
      </c>
      <c r="F29" s="39">
        <f>SUMIF(F26:F26,"=x",$K26:$K26)</f>
        <v>0</v>
      </c>
      <c r="G29" s="352">
        <f>SUM(C29:F29)</f>
        <v>14</v>
      </c>
      <c r="H29" s="370"/>
      <c r="I29" s="370"/>
      <c r="J29" s="370"/>
      <c r="K29" s="370"/>
      <c r="L29" s="371"/>
      <c r="M29" s="41"/>
      <c r="N29" s="374"/>
      <c r="O29" s="355"/>
      <c r="P29" s="355"/>
      <c r="Q29" s="355"/>
      <c r="R29" s="355"/>
      <c r="S29" s="125"/>
    </row>
    <row r="30" spans="1:19" s="18" customFormat="1" ht="12.75" customHeight="1" x14ac:dyDescent="0.3">
      <c r="A30" s="356" t="s">
        <v>474</v>
      </c>
      <c r="B30" s="356"/>
      <c r="C30" s="42">
        <f>COUNTIFS(C26:C27,"x",$L26:$L27,"K(5)")+COUNTIFS(C26:C27,"x",$L26:$L27,"AK")+COUNTIFS(C26:C27,"x",$L26:$L27,"BK")</f>
        <v>0</v>
      </c>
      <c r="D30" s="43">
        <f>COUNTIFS(D26:D27,"x",$L26:$L27,"K(5)")+COUNTIFS(D26:D27,"x",$L26:$L27,"AK")+COUNTIFS(D26:D27,"x",$L26:$L27,"BK")</f>
        <v>0</v>
      </c>
      <c r="E30" s="43">
        <f>COUNTIFS(E26:E27,"x",$L26:$L27,"K(5)")+COUNTIFS(E26:E27,"x",$L26:$L27,"AK")+COUNTIFS(E26:E27,"x",$L26:$L27,"BK")</f>
        <v>0</v>
      </c>
      <c r="F30" s="43">
        <f>COUNTIFS(F26:F27,"x",$L26:$L27,"K(5)")+COUNTIFS(F26:F27,"x",$L26:$L27,"AK")+COUNTIFS(F26:F27,"x",$L26:$L27,"BK")</f>
        <v>0</v>
      </c>
      <c r="G30" s="357">
        <f>SUM(C30:F30)</f>
        <v>0</v>
      </c>
      <c r="H30" s="372"/>
      <c r="I30" s="372"/>
      <c r="J30" s="372"/>
      <c r="K30" s="372"/>
      <c r="L30" s="373"/>
      <c r="M30" s="45"/>
      <c r="N30" s="374"/>
      <c r="O30" s="355"/>
      <c r="P30" s="355"/>
      <c r="Q30" s="355"/>
      <c r="R30" s="355"/>
      <c r="S30" s="125"/>
    </row>
    <row r="31" spans="1:19" s="18" customFormat="1" ht="38.25" customHeight="1" x14ac:dyDescent="0.3">
      <c r="A31" s="51" t="s">
        <v>479</v>
      </c>
      <c r="B31" s="68"/>
      <c r="C31" s="380" t="s">
        <v>480</v>
      </c>
      <c r="D31" s="381"/>
      <c r="E31" s="381"/>
      <c r="F31" s="381"/>
      <c r="G31" s="381"/>
      <c r="H31" s="381"/>
      <c r="I31" s="381"/>
      <c r="J31" s="381"/>
      <c r="K31" s="381"/>
      <c r="L31" s="381"/>
      <c r="M31" s="381"/>
      <c r="N31" s="381"/>
      <c r="O31" s="381"/>
      <c r="P31" s="69"/>
      <c r="Q31" s="69"/>
      <c r="R31" s="69"/>
      <c r="S31" s="121"/>
    </row>
    <row r="32" spans="1:19" s="18" customFormat="1" ht="12.75" customHeight="1" x14ac:dyDescent="0.25">
      <c r="A32" s="102" t="s">
        <v>267</v>
      </c>
      <c r="B32" s="19" t="s">
        <v>40</v>
      </c>
      <c r="C32" s="60" t="s">
        <v>488</v>
      </c>
      <c r="D32" s="61"/>
      <c r="E32" s="61"/>
      <c r="F32" s="128"/>
      <c r="G32" s="71">
        <v>3</v>
      </c>
      <c r="H32" s="61"/>
      <c r="I32" s="61"/>
      <c r="J32" s="62"/>
      <c r="K32" s="29">
        <v>5</v>
      </c>
      <c r="L32" s="24" t="s">
        <v>469</v>
      </c>
      <c r="M32" s="63"/>
      <c r="N32" s="129"/>
      <c r="O32" s="70"/>
      <c r="P32" s="29"/>
      <c r="Q32" s="122"/>
      <c r="R32" s="102" t="s">
        <v>19</v>
      </c>
      <c r="S32" s="73" t="s">
        <v>39</v>
      </c>
    </row>
    <row r="33" spans="1:19" s="18" customFormat="1" ht="12.75" customHeight="1" x14ac:dyDescent="0.25">
      <c r="A33" s="102" t="s">
        <v>268</v>
      </c>
      <c r="B33" s="19" t="s">
        <v>42</v>
      </c>
      <c r="C33" s="60"/>
      <c r="D33" s="61" t="s">
        <v>488</v>
      </c>
      <c r="E33" s="61"/>
      <c r="F33" s="128"/>
      <c r="G33" s="71">
        <v>4</v>
      </c>
      <c r="H33" s="61"/>
      <c r="I33" s="61"/>
      <c r="J33" s="62"/>
      <c r="K33" s="29">
        <v>5</v>
      </c>
      <c r="L33" s="24" t="s">
        <v>469</v>
      </c>
      <c r="M33" s="63"/>
      <c r="N33" s="129"/>
      <c r="O33" s="70"/>
      <c r="P33" s="29"/>
      <c r="Q33" s="122"/>
      <c r="R33" s="102" t="s">
        <v>43</v>
      </c>
      <c r="S33" s="73" t="s">
        <v>41</v>
      </c>
    </row>
    <row r="34" spans="1:19" s="18" customFormat="1" ht="12.75" customHeight="1" x14ac:dyDescent="0.25">
      <c r="A34" s="102" t="s">
        <v>44</v>
      </c>
      <c r="B34" s="19" t="s">
        <v>46</v>
      </c>
      <c r="C34" s="60"/>
      <c r="D34" s="61" t="s">
        <v>488</v>
      </c>
      <c r="E34" s="61"/>
      <c r="F34" s="128"/>
      <c r="G34" s="71"/>
      <c r="H34" s="61"/>
      <c r="I34" s="61">
        <v>2</v>
      </c>
      <c r="J34" s="62"/>
      <c r="K34" s="29">
        <v>4</v>
      </c>
      <c r="L34" s="24" t="s">
        <v>471</v>
      </c>
      <c r="M34" s="29"/>
      <c r="N34" s="85"/>
      <c r="O34" s="72"/>
      <c r="P34" s="29"/>
      <c r="Q34" s="29"/>
      <c r="R34" s="102" t="s">
        <v>11</v>
      </c>
      <c r="S34" s="73" t="s">
        <v>45</v>
      </c>
    </row>
    <row r="35" spans="1:19" ht="12.75" customHeight="1" x14ac:dyDescent="0.25">
      <c r="A35" s="130" t="s">
        <v>47</v>
      </c>
      <c r="B35" s="19" t="s">
        <v>49</v>
      </c>
      <c r="C35" s="12"/>
      <c r="D35" s="61" t="s">
        <v>488</v>
      </c>
      <c r="E35" s="13"/>
      <c r="F35" s="75"/>
      <c r="G35" s="74">
        <v>2</v>
      </c>
      <c r="H35" s="13"/>
      <c r="I35" s="13"/>
      <c r="J35" s="76"/>
      <c r="K35" s="82">
        <v>3</v>
      </c>
      <c r="L35" s="24" t="s">
        <v>469</v>
      </c>
      <c r="M35" s="82"/>
      <c r="N35" s="77"/>
      <c r="O35" s="77"/>
      <c r="P35" s="77"/>
      <c r="Q35" s="77"/>
      <c r="R35" s="102" t="s">
        <v>35</v>
      </c>
      <c r="S35" s="78" t="s">
        <v>48</v>
      </c>
    </row>
    <row r="36" spans="1:19" ht="12.75" customHeight="1" x14ac:dyDescent="0.25">
      <c r="A36" s="130" t="s">
        <v>269</v>
      </c>
      <c r="B36" s="19" t="s">
        <v>51</v>
      </c>
      <c r="C36" s="12"/>
      <c r="D36" s="13"/>
      <c r="E36" s="13"/>
      <c r="F36" s="128" t="s">
        <v>488</v>
      </c>
      <c r="G36" s="74">
        <v>2</v>
      </c>
      <c r="H36" s="13"/>
      <c r="I36" s="13"/>
      <c r="J36" s="76"/>
      <c r="K36" s="82">
        <v>3</v>
      </c>
      <c r="L36" s="24" t="s">
        <v>469</v>
      </c>
      <c r="M36" s="82"/>
      <c r="N36" s="77"/>
      <c r="O36" s="77"/>
      <c r="P36" s="77"/>
      <c r="Q36" s="77"/>
      <c r="R36" s="102" t="s">
        <v>19</v>
      </c>
      <c r="S36" s="78" t="s">
        <v>50</v>
      </c>
    </row>
    <row r="37" spans="1:19" ht="12.75" customHeight="1" x14ac:dyDescent="0.25">
      <c r="A37" s="130" t="s">
        <v>52</v>
      </c>
      <c r="B37" s="19" t="s">
        <v>54</v>
      </c>
      <c r="C37" s="60" t="s">
        <v>488</v>
      </c>
      <c r="D37" s="13"/>
      <c r="E37" s="13"/>
      <c r="F37" s="75"/>
      <c r="G37" s="74">
        <v>2</v>
      </c>
      <c r="H37" s="13"/>
      <c r="I37" s="13"/>
      <c r="J37" s="76"/>
      <c r="K37" s="82">
        <v>3</v>
      </c>
      <c r="L37" s="24" t="s">
        <v>469</v>
      </c>
      <c r="M37" s="82"/>
      <c r="N37" s="77"/>
      <c r="O37" s="77"/>
      <c r="P37" s="77"/>
      <c r="Q37" s="77"/>
      <c r="R37" s="102" t="s">
        <v>270</v>
      </c>
      <c r="S37" s="78" t="s">
        <v>53</v>
      </c>
    </row>
    <row r="38" spans="1:19" ht="12.75" customHeight="1" x14ac:dyDescent="0.25">
      <c r="A38" s="130" t="s">
        <v>271</v>
      </c>
      <c r="B38" s="19" t="s">
        <v>277</v>
      </c>
      <c r="C38" s="12"/>
      <c r="D38" s="61" t="s">
        <v>488</v>
      </c>
      <c r="E38" s="13"/>
      <c r="F38" s="75"/>
      <c r="G38" s="74">
        <v>2</v>
      </c>
      <c r="H38" s="13"/>
      <c r="I38" s="13"/>
      <c r="J38" s="76"/>
      <c r="K38" s="82">
        <v>3</v>
      </c>
      <c r="L38" s="24" t="s">
        <v>469</v>
      </c>
      <c r="M38" s="82"/>
      <c r="N38" s="77"/>
      <c r="O38" s="77"/>
      <c r="P38" s="77"/>
      <c r="Q38" s="77"/>
      <c r="R38" s="102" t="s">
        <v>19</v>
      </c>
      <c r="S38" s="78" t="s">
        <v>276</v>
      </c>
    </row>
    <row r="39" spans="1:19" ht="12.75" customHeight="1" x14ac:dyDescent="0.25">
      <c r="A39" s="130" t="s">
        <v>272</v>
      </c>
      <c r="B39" s="80" t="s">
        <v>278</v>
      </c>
      <c r="C39" s="12"/>
      <c r="D39" s="13"/>
      <c r="E39" s="13"/>
      <c r="F39" s="128" t="s">
        <v>488</v>
      </c>
      <c r="G39" s="74">
        <v>2</v>
      </c>
      <c r="H39" s="13"/>
      <c r="I39" s="13"/>
      <c r="J39" s="76"/>
      <c r="K39" s="82">
        <v>3</v>
      </c>
      <c r="L39" s="24" t="s">
        <v>469</v>
      </c>
      <c r="M39" s="82"/>
      <c r="N39" s="77"/>
      <c r="O39" s="77"/>
      <c r="P39" s="77"/>
      <c r="Q39" s="77"/>
      <c r="R39" s="102" t="s">
        <v>56</v>
      </c>
      <c r="S39" s="78" t="s">
        <v>55</v>
      </c>
    </row>
    <row r="40" spans="1:19" ht="12.75" customHeight="1" x14ac:dyDescent="0.25">
      <c r="A40" s="130" t="s">
        <v>273</v>
      </c>
      <c r="B40" s="80" t="s">
        <v>481</v>
      </c>
      <c r="C40" s="12"/>
      <c r="D40" s="13"/>
      <c r="E40" s="61" t="s">
        <v>488</v>
      </c>
      <c r="F40" s="75"/>
      <c r="G40" s="74">
        <v>1</v>
      </c>
      <c r="H40" s="13"/>
      <c r="I40" s="13">
        <v>1</v>
      </c>
      <c r="J40" s="76"/>
      <c r="K40" s="82">
        <v>4</v>
      </c>
      <c r="L40" s="24" t="s">
        <v>471</v>
      </c>
      <c r="M40" s="29"/>
      <c r="N40" s="77"/>
      <c r="O40" s="77"/>
      <c r="P40" s="77"/>
      <c r="Q40" s="77"/>
      <c r="R40" s="102" t="s">
        <v>280</v>
      </c>
      <c r="S40" s="78" t="s">
        <v>279</v>
      </c>
    </row>
    <row r="41" spans="1:19" ht="12.75" customHeight="1" x14ac:dyDescent="0.25">
      <c r="A41" s="130" t="s">
        <v>274</v>
      </c>
      <c r="B41" s="80" t="s">
        <v>58</v>
      </c>
      <c r="C41" s="12"/>
      <c r="D41" s="61" t="s">
        <v>488</v>
      </c>
      <c r="E41" s="13"/>
      <c r="F41" s="75"/>
      <c r="G41" s="74">
        <v>2</v>
      </c>
      <c r="H41" s="13"/>
      <c r="I41" s="13"/>
      <c r="J41" s="76"/>
      <c r="K41" s="82">
        <v>3</v>
      </c>
      <c r="L41" s="24" t="s">
        <v>469</v>
      </c>
      <c r="M41" s="82"/>
      <c r="N41" s="77"/>
      <c r="O41" s="77"/>
      <c r="P41" s="77"/>
      <c r="Q41" s="77"/>
      <c r="R41" s="102" t="s">
        <v>281</v>
      </c>
      <c r="S41" s="78" t="s">
        <v>57</v>
      </c>
    </row>
    <row r="42" spans="1:19" ht="12.75" customHeight="1" x14ac:dyDescent="0.25">
      <c r="A42" s="130" t="s">
        <v>275</v>
      </c>
      <c r="B42" s="80" t="s">
        <v>60</v>
      </c>
      <c r="C42" s="12"/>
      <c r="D42" s="13"/>
      <c r="E42" s="61" t="s">
        <v>488</v>
      </c>
      <c r="F42" s="75"/>
      <c r="G42" s="74">
        <v>2</v>
      </c>
      <c r="H42" s="13"/>
      <c r="I42" s="13"/>
      <c r="J42" s="76"/>
      <c r="K42" s="82">
        <v>3</v>
      </c>
      <c r="L42" s="24" t="s">
        <v>469</v>
      </c>
      <c r="M42" s="82"/>
      <c r="N42" s="77"/>
      <c r="O42" s="77"/>
      <c r="P42" s="77"/>
      <c r="Q42" s="77"/>
      <c r="R42" s="102" t="s">
        <v>270</v>
      </c>
      <c r="S42" s="78" t="s">
        <v>59</v>
      </c>
    </row>
    <row r="43" spans="1:19" ht="12.75" customHeight="1" x14ac:dyDescent="0.25">
      <c r="A43" s="130" t="s">
        <v>282</v>
      </c>
      <c r="B43" s="80" t="s">
        <v>284</v>
      </c>
      <c r="C43" s="12"/>
      <c r="D43" s="13"/>
      <c r="E43" s="13"/>
      <c r="F43" s="128" t="s">
        <v>488</v>
      </c>
      <c r="G43" s="74">
        <v>2</v>
      </c>
      <c r="H43" s="13"/>
      <c r="I43" s="13"/>
      <c r="J43" s="76"/>
      <c r="K43" s="82">
        <v>3</v>
      </c>
      <c r="L43" s="24" t="s">
        <v>469</v>
      </c>
      <c r="M43" s="82"/>
      <c r="N43" s="77"/>
      <c r="O43" s="77"/>
      <c r="P43" s="77"/>
      <c r="Q43" s="77"/>
      <c r="R43" s="102" t="s">
        <v>285</v>
      </c>
      <c r="S43" s="78" t="s">
        <v>283</v>
      </c>
    </row>
    <row r="44" spans="1:19" ht="12.75" customHeight="1" x14ac:dyDescent="0.25">
      <c r="A44" s="130" t="s">
        <v>61</v>
      </c>
      <c r="B44" s="80" t="s">
        <v>63</v>
      </c>
      <c r="C44" s="12"/>
      <c r="D44" s="61" t="s">
        <v>488</v>
      </c>
      <c r="E44" s="13"/>
      <c r="F44" s="75"/>
      <c r="G44" s="74">
        <v>2</v>
      </c>
      <c r="H44" s="13"/>
      <c r="I44" s="13"/>
      <c r="J44" s="76"/>
      <c r="K44" s="82">
        <v>3</v>
      </c>
      <c r="L44" s="24" t="s">
        <v>469</v>
      </c>
      <c r="M44" s="82"/>
      <c r="N44" s="77"/>
      <c r="O44" s="77"/>
      <c r="P44" s="77"/>
      <c r="Q44" s="77"/>
      <c r="R44" s="102" t="s">
        <v>35</v>
      </c>
      <c r="S44" s="78" t="s">
        <v>62</v>
      </c>
    </row>
    <row r="45" spans="1:19" ht="12.75" customHeight="1" x14ac:dyDescent="0.25">
      <c r="A45" s="130" t="s">
        <v>286</v>
      </c>
      <c r="B45" s="80" t="s">
        <v>290</v>
      </c>
      <c r="C45" s="12"/>
      <c r="D45" s="13"/>
      <c r="E45" s="61" t="s">
        <v>488</v>
      </c>
      <c r="F45" s="75"/>
      <c r="G45" s="74">
        <v>2</v>
      </c>
      <c r="H45" s="13"/>
      <c r="I45" s="13"/>
      <c r="J45" s="76"/>
      <c r="K45" s="82">
        <v>3</v>
      </c>
      <c r="L45" s="24" t="s">
        <v>469</v>
      </c>
      <c r="M45" s="85"/>
      <c r="N45" s="78"/>
      <c r="O45" s="78"/>
      <c r="P45" s="131"/>
      <c r="Q45" s="131"/>
      <c r="R45" s="102" t="s">
        <v>292</v>
      </c>
      <c r="S45" s="87" t="s">
        <v>288</v>
      </c>
    </row>
    <row r="46" spans="1:19" ht="12.75" customHeight="1" x14ac:dyDescent="0.25">
      <c r="A46" s="130" t="s">
        <v>287</v>
      </c>
      <c r="B46" s="80" t="s">
        <v>291</v>
      </c>
      <c r="C46" s="12"/>
      <c r="D46" s="13"/>
      <c r="E46" s="61" t="s">
        <v>488</v>
      </c>
      <c r="F46" s="75"/>
      <c r="G46" s="74"/>
      <c r="H46" s="13">
        <v>2</v>
      </c>
      <c r="I46" s="13"/>
      <c r="J46" s="76"/>
      <c r="K46" s="82">
        <v>4</v>
      </c>
      <c r="L46" s="24" t="s">
        <v>471</v>
      </c>
      <c r="M46" s="85"/>
      <c r="N46" s="78"/>
      <c r="O46" s="78"/>
      <c r="P46" s="131"/>
      <c r="Q46" s="131"/>
      <c r="R46" s="102" t="s">
        <v>280</v>
      </c>
      <c r="S46" s="87" t="s">
        <v>289</v>
      </c>
    </row>
    <row r="47" spans="1:19" ht="12.75" customHeight="1" x14ac:dyDescent="0.25">
      <c r="A47" s="130" t="s">
        <v>293</v>
      </c>
      <c r="B47" s="80" t="s">
        <v>64</v>
      </c>
      <c r="C47" s="12"/>
      <c r="D47" s="13"/>
      <c r="E47" s="61" t="s">
        <v>488</v>
      </c>
      <c r="F47" s="75"/>
      <c r="G47" s="74"/>
      <c r="H47" s="13">
        <v>2</v>
      </c>
      <c r="I47" s="13"/>
      <c r="J47" s="76"/>
      <c r="K47" s="82">
        <v>5</v>
      </c>
      <c r="L47" s="24" t="s">
        <v>471</v>
      </c>
      <c r="M47" s="29"/>
      <c r="N47" s="77"/>
      <c r="O47" s="77"/>
      <c r="P47" s="77"/>
      <c r="Q47" s="77"/>
      <c r="R47" s="102" t="s">
        <v>35</v>
      </c>
      <c r="S47" s="81" t="s">
        <v>482</v>
      </c>
    </row>
    <row r="48" spans="1:19" ht="12.75" customHeight="1" x14ac:dyDescent="0.25">
      <c r="A48" s="130" t="s">
        <v>294</v>
      </c>
      <c r="B48" s="80" t="s">
        <v>296</v>
      </c>
      <c r="C48" s="12"/>
      <c r="D48" s="13"/>
      <c r="E48" s="13"/>
      <c r="F48" s="128" t="s">
        <v>488</v>
      </c>
      <c r="G48" s="74">
        <v>2</v>
      </c>
      <c r="H48" s="13"/>
      <c r="I48" s="13"/>
      <c r="J48" s="76"/>
      <c r="K48" s="82">
        <v>3</v>
      </c>
      <c r="L48" s="24" t="s">
        <v>469</v>
      </c>
      <c r="M48" s="82"/>
      <c r="N48" s="77"/>
      <c r="O48" s="77"/>
      <c r="P48" s="77"/>
      <c r="Q48" s="77"/>
      <c r="R48" s="102" t="s">
        <v>65</v>
      </c>
      <c r="S48" s="81" t="s">
        <v>295</v>
      </c>
    </row>
    <row r="49" spans="1:19" ht="12.75" customHeight="1" x14ac:dyDescent="0.25">
      <c r="A49" s="130" t="s">
        <v>297</v>
      </c>
      <c r="B49" s="80" t="s">
        <v>67</v>
      </c>
      <c r="C49" s="12"/>
      <c r="D49" s="13"/>
      <c r="E49" s="61" t="s">
        <v>488</v>
      </c>
      <c r="F49" s="75"/>
      <c r="G49" s="74">
        <v>2</v>
      </c>
      <c r="H49" s="13"/>
      <c r="I49" s="13"/>
      <c r="J49" s="76"/>
      <c r="K49" s="82">
        <v>3</v>
      </c>
      <c r="L49" s="24" t="s">
        <v>469</v>
      </c>
      <c r="M49" s="82"/>
      <c r="N49" s="77"/>
      <c r="O49" s="77"/>
      <c r="P49" s="77"/>
      <c r="Q49" s="77"/>
      <c r="R49" s="102" t="s">
        <v>285</v>
      </c>
      <c r="S49" s="81" t="s">
        <v>66</v>
      </c>
    </row>
    <row r="50" spans="1:19" ht="12.75" customHeight="1" x14ac:dyDescent="0.25">
      <c r="A50" s="130" t="s">
        <v>298</v>
      </c>
      <c r="B50" s="80" t="s">
        <v>69</v>
      </c>
      <c r="C50" s="12"/>
      <c r="D50" s="13"/>
      <c r="E50" s="61" t="s">
        <v>488</v>
      </c>
      <c r="F50" s="75"/>
      <c r="G50" s="74">
        <v>2</v>
      </c>
      <c r="H50" s="13"/>
      <c r="I50" s="13"/>
      <c r="J50" s="76"/>
      <c r="K50" s="82">
        <v>3</v>
      </c>
      <c r="L50" s="24" t="s">
        <v>469</v>
      </c>
      <c r="M50" s="82"/>
      <c r="N50" s="77"/>
      <c r="O50" s="77"/>
      <c r="P50" s="77"/>
      <c r="Q50" s="77"/>
      <c r="R50" s="102" t="s">
        <v>65</v>
      </c>
      <c r="S50" s="81" t="s">
        <v>68</v>
      </c>
    </row>
    <row r="51" spans="1:19" ht="12.75" customHeight="1" x14ac:dyDescent="0.25">
      <c r="A51" s="130" t="s">
        <v>70</v>
      </c>
      <c r="B51" s="80" t="s">
        <v>72</v>
      </c>
      <c r="C51" s="12"/>
      <c r="D51" s="61" t="s">
        <v>488</v>
      </c>
      <c r="E51" s="13"/>
      <c r="F51" s="75"/>
      <c r="G51" s="74"/>
      <c r="H51" s="13">
        <v>2</v>
      </c>
      <c r="I51" s="13"/>
      <c r="J51" s="76"/>
      <c r="K51" s="82">
        <v>4</v>
      </c>
      <c r="L51" s="24" t="s">
        <v>471</v>
      </c>
      <c r="M51" s="29"/>
      <c r="N51" s="77"/>
      <c r="O51" s="77"/>
      <c r="P51" s="77"/>
      <c r="Q51" s="77"/>
      <c r="R51" s="102" t="s">
        <v>280</v>
      </c>
      <c r="S51" s="81" t="s">
        <v>71</v>
      </c>
    </row>
    <row r="52" spans="1:19" ht="12.75" customHeight="1" x14ac:dyDescent="0.25">
      <c r="A52" s="130" t="s">
        <v>299</v>
      </c>
      <c r="B52" s="80" t="s">
        <v>74</v>
      </c>
      <c r="C52" s="12"/>
      <c r="D52" s="61" t="s">
        <v>488</v>
      </c>
      <c r="E52" s="13"/>
      <c r="F52" s="75"/>
      <c r="G52" s="74">
        <v>3</v>
      </c>
      <c r="H52" s="13"/>
      <c r="I52" s="13"/>
      <c r="J52" s="76"/>
      <c r="K52" s="82">
        <v>4</v>
      </c>
      <c r="L52" s="24" t="s">
        <v>469</v>
      </c>
      <c r="M52" s="82"/>
      <c r="N52" s="77"/>
      <c r="P52" s="77"/>
      <c r="Q52" s="77"/>
      <c r="R52" s="102" t="s">
        <v>43</v>
      </c>
      <c r="S52" s="83" t="s">
        <v>73</v>
      </c>
    </row>
    <row r="53" spans="1:19" ht="12.75" customHeight="1" x14ac:dyDescent="0.25">
      <c r="A53" s="130" t="s">
        <v>300</v>
      </c>
      <c r="B53" s="80" t="s">
        <v>76</v>
      </c>
      <c r="C53" s="12"/>
      <c r="D53" s="13"/>
      <c r="E53" s="61" t="s">
        <v>488</v>
      </c>
      <c r="F53" s="75"/>
      <c r="G53" s="74">
        <v>2</v>
      </c>
      <c r="H53" s="13"/>
      <c r="I53" s="13"/>
      <c r="J53" s="76"/>
      <c r="K53" s="82">
        <v>3</v>
      </c>
      <c r="L53" s="24" t="s">
        <v>469</v>
      </c>
      <c r="M53" s="82"/>
      <c r="N53" s="77"/>
      <c r="O53" s="77"/>
      <c r="P53" s="77"/>
      <c r="Q53" s="77"/>
      <c r="R53" s="102" t="s">
        <v>43</v>
      </c>
      <c r="S53" s="78" t="s">
        <v>75</v>
      </c>
    </row>
    <row r="54" spans="1:19" ht="12.75" customHeight="1" x14ac:dyDescent="0.25">
      <c r="A54" s="130" t="s">
        <v>78</v>
      </c>
      <c r="B54" s="80" t="s">
        <v>80</v>
      </c>
      <c r="C54" s="12"/>
      <c r="D54" s="13"/>
      <c r="E54" s="61" t="s">
        <v>488</v>
      </c>
      <c r="F54" s="75"/>
      <c r="G54" s="74"/>
      <c r="H54" s="13">
        <v>3</v>
      </c>
      <c r="I54" s="13"/>
      <c r="J54" s="76"/>
      <c r="K54" s="82">
        <v>6</v>
      </c>
      <c r="L54" s="24" t="s">
        <v>471</v>
      </c>
      <c r="M54" s="29"/>
      <c r="N54" s="77"/>
      <c r="O54" s="77"/>
      <c r="P54" s="77"/>
      <c r="Q54" s="77"/>
      <c r="R54" s="102" t="s">
        <v>43</v>
      </c>
      <c r="S54" s="83" t="s">
        <v>79</v>
      </c>
    </row>
    <row r="55" spans="1:19" ht="12.75" customHeight="1" x14ac:dyDescent="0.25">
      <c r="A55" s="130" t="s">
        <v>301</v>
      </c>
      <c r="B55" s="80" t="s">
        <v>303</v>
      </c>
      <c r="C55" s="12"/>
      <c r="D55" s="61" t="s">
        <v>488</v>
      </c>
      <c r="E55" s="13"/>
      <c r="F55" s="75"/>
      <c r="G55" s="74"/>
      <c r="H55" s="13"/>
      <c r="I55" s="13">
        <v>2</v>
      </c>
      <c r="J55" s="76"/>
      <c r="K55" s="82">
        <v>4</v>
      </c>
      <c r="L55" s="24" t="s">
        <v>471</v>
      </c>
      <c r="M55" s="29"/>
      <c r="N55" s="77"/>
      <c r="O55" s="77"/>
      <c r="P55" s="77"/>
      <c r="Q55" s="77"/>
      <c r="R55" s="102" t="s">
        <v>43</v>
      </c>
      <c r="S55" s="83" t="s">
        <v>302</v>
      </c>
    </row>
    <row r="56" spans="1:19" ht="12.75" customHeight="1" x14ac:dyDescent="0.25">
      <c r="A56" s="130" t="s">
        <v>304</v>
      </c>
      <c r="B56" s="80" t="s">
        <v>82</v>
      </c>
      <c r="C56" s="12"/>
      <c r="D56" s="13"/>
      <c r="E56" s="13"/>
      <c r="F56" s="128" t="s">
        <v>488</v>
      </c>
      <c r="G56" s="74">
        <v>2</v>
      </c>
      <c r="H56" s="13"/>
      <c r="I56" s="13"/>
      <c r="J56" s="76"/>
      <c r="K56" s="82">
        <v>3</v>
      </c>
      <c r="L56" s="24" t="s">
        <v>469</v>
      </c>
      <c r="M56" s="82"/>
      <c r="N56" s="77"/>
      <c r="O56" s="77"/>
      <c r="P56" s="77"/>
      <c r="Q56" s="77"/>
      <c r="R56" s="102" t="s">
        <v>83</v>
      </c>
      <c r="S56" s="78" t="s">
        <v>81</v>
      </c>
    </row>
    <row r="57" spans="1:19" s="18" customFormat="1" ht="12.75" customHeight="1" x14ac:dyDescent="0.25">
      <c r="A57" s="84" t="s">
        <v>84</v>
      </c>
      <c r="B57" s="80" t="s">
        <v>86</v>
      </c>
      <c r="C57" s="12"/>
      <c r="D57" s="61" t="s">
        <v>488</v>
      </c>
      <c r="E57" s="13"/>
      <c r="F57" s="75"/>
      <c r="G57" s="74"/>
      <c r="H57" s="13">
        <v>2</v>
      </c>
      <c r="I57" s="13"/>
      <c r="J57" s="76"/>
      <c r="K57" s="82">
        <v>4</v>
      </c>
      <c r="L57" s="24" t="s">
        <v>471</v>
      </c>
      <c r="M57" s="29"/>
      <c r="N57" s="85"/>
      <c r="O57" s="77"/>
      <c r="P57" s="29"/>
      <c r="Q57" s="29"/>
      <c r="R57" s="102" t="s">
        <v>77</v>
      </c>
      <c r="S57" s="86" t="s">
        <v>85</v>
      </c>
    </row>
    <row r="58" spans="1:19" ht="12.75" customHeight="1" x14ac:dyDescent="0.25">
      <c r="A58" s="130" t="s">
        <v>305</v>
      </c>
      <c r="B58" s="80" t="s">
        <v>88</v>
      </c>
      <c r="C58" s="12"/>
      <c r="D58" s="13"/>
      <c r="E58" s="61" t="s">
        <v>488</v>
      </c>
      <c r="F58" s="75"/>
      <c r="G58" s="74">
        <v>2</v>
      </c>
      <c r="H58" s="13"/>
      <c r="I58" s="13"/>
      <c r="J58" s="76"/>
      <c r="K58" s="82">
        <v>3</v>
      </c>
      <c r="L58" s="24" t="s">
        <v>469</v>
      </c>
      <c r="M58" s="82"/>
      <c r="N58" s="77"/>
      <c r="O58" s="77"/>
      <c r="P58" s="77"/>
      <c r="Q58" s="77"/>
      <c r="R58" s="102" t="s">
        <v>77</v>
      </c>
      <c r="S58" s="87" t="s">
        <v>87</v>
      </c>
    </row>
    <row r="59" spans="1:19" ht="12.75" customHeight="1" x14ac:dyDescent="0.25">
      <c r="A59" s="130"/>
      <c r="B59" s="80" t="s">
        <v>307</v>
      </c>
      <c r="C59" s="12"/>
      <c r="D59" s="13"/>
      <c r="E59" s="13"/>
      <c r="F59" s="75"/>
      <c r="G59" s="74"/>
      <c r="H59" s="13"/>
      <c r="I59" s="13"/>
      <c r="J59" s="76"/>
      <c r="K59" s="82">
        <v>15</v>
      </c>
      <c r="L59" s="24"/>
      <c r="M59" s="82"/>
      <c r="N59" s="77"/>
      <c r="O59" s="77"/>
      <c r="P59" s="77"/>
      <c r="Q59" s="77"/>
      <c r="R59" s="87" t="s">
        <v>25</v>
      </c>
      <c r="S59" s="87" t="s">
        <v>306</v>
      </c>
    </row>
    <row r="60" spans="1:19" ht="12.75" customHeight="1" x14ac:dyDescent="0.25">
      <c r="A60" s="366" t="s">
        <v>472</v>
      </c>
      <c r="B60" s="366"/>
      <c r="C60" s="33">
        <f>SUMIF(C57:C59,"=x",$G57:$G59)+SUMIF(C57:C59,"=x",$H57:$H59)+SUMIF(C57:C59,"=x",$I57:$I59)</f>
        <v>0</v>
      </c>
      <c r="D60" s="34"/>
      <c r="E60" s="34"/>
      <c r="F60" s="35">
        <f>SUMIF(F57:F59,"=x",$G57:$G59)+SUMIF(F57:F59,"=x",$H57:$H59)+SUMIF(F57:F59,"=x",$I57:$I59)</f>
        <v>0</v>
      </c>
      <c r="G60" s="368">
        <f>SUM(C60:F60)</f>
        <v>0</v>
      </c>
      <c r="H60" s="368"/>
      <c r="I60" s="368"/>
      <c r="J60" s="368"/>
      <c r="K60" s="368"/>
      <c r="L60" s="369"/>
      <c r="M60" s="89"/>
      <c r="N60" s="355"/>
      <c r="O60" s="355"/>
      <c r="P60" s="355"/>
      <c r="Q60" s="355"/>
      <c r="R60" s="355"/>
      <c r="S60" s="125"/>
    </row>
    <row r="61" spans="1:19" ht="12.75" customHeight="1" x14ac:dyDescent="0.25">
      <c r="A61" s="351" t="s">
        <v>473</v>
      </c>
      <c r="B61" s="351"/>
      <c r="C61" s="38">
        <v>3</v>
      </c>
      <c r="D61" s="39">
        <v>13</v>
      </c>
      <c r="E61" s="39">
        <v>16</v>
      </c>
      <c r="F61" s="40">
        <v>5</v>
      </c>
      <c r="G61" s="353">
        <f>SUM(C61:F61)</f>
        <v>37</v>
      </c>
      <c r="H61" s="353"/>
      <c r="I61" s="353"/>
      <c r="J61" s="353"/>
      <c r="K61" s="353"/>
      <c r="L61" s="354"/>
      <c r="M61" s="90"/>
      <c r="N61" s="355"/>
      <c r="O61" s="355"/>
      <c r="P61" s="355"/>
      <c r="Q61" s="355"/>
      <c r="R61" s="355"/>
      <c r="S61" s="125"/>
    </row>
    <row r="62" spans="1:19" ht="12.75" customHeight="1" x14ac:dyDescent="0.25">
      <c r="A62" s="356" t="s">
        <v>474</v>
      </c>
      <c r="B62" s="356"/>
      <c r="C62" s="42">
        <f>COUNTIFS(C32:C59,"x",$L32:$L59,"K(5)")+COUNTIFS(C32:C59,"x",$L32:$L59,"AK")+COUNTIFS(C32:C59,"x",$L32:$L59,"BK")</f>
        <v>0</v>
      </c>
      <c r="D62" s="43">
        <f>COUNTIFS(D32:D59,"x",$L32:$L59,"K(5)")+COUNTIFS(D32:D59,"x",$L32:$L59,"AK")+COUNTIFS(D32:D59,"x",$L32:$L59,"BK")</f>
        <v>0</v>
      </c>
      <c r="E62" s="43">
        <f>COUNTIFS(E32:E59,"x",$L32:$L59,"K(5)")+COUNTIFS(E32:E59,"x",$L32:$L59,"AK")+COUNTIFS(E32:E59,"x",$L32:$L59,"BK")</f>
        <v>0</v>
      </c>
      <c r="F62" s="44">
        <f>COUNTIFS(F32:F59,"x",$L32:$L59,"K(5)")+COUNTIFS(F32:F59,"x",$L32:$L59,"AK")+COUNTIFS(F32:F59,"x",$L32:$L59,"BK")</f>
        <v>0</v>
      </c>
      <c r="G62" s="358">
        <f>SUM(C62:F62)</f>
        <v>0</v>
      </c>
      <c r="H62" s="358"/>
      <c r="I62" s="358"/>
      <c r="J62" s="358"/>
      <c r="K62" s="358"/>
      <c r="L62" s="359"/>
      <c r="M62" s="91"/>
      <c r="N62" s="355"/>
      <c r="O62" s="355"/>
      <c r="P62" s="355"/>
      <c r="Q62" s="355"/>
      <c r="R62" s="355"/>
      <c r="S62" s="125"/>
    </row>
    <row r="63" spans="1:19" s="18" customFormat="1" ht="12.75" customHeight="1" x14ac:dyDescent="0.3">
      <c r="A63" s="92" t="s">
        <v>484</v>
      </c>
      <c r="B63" s="93"/>
      <c r="C63" s="378"/>
      <c r="D63" s="365"/>
      <c r="E63" s="365"/>
      <c r="F63" s="365"/>
      <c r="G63" s="365"/>
      <c r="H63" s="365"/>
      <c r="I63" s="365"/>
      <c r="J63" s="365"/>
      <c r="K63" s="365"/>
      <c r="L63" s="379"/>
      <c r="M63" s="14"/>
      <c r="N63" s="365"/>
      <c r="O63" s="365"/>
      <c r="P63" s="365"/>
      <c r="Q63" s="365"/>
      <c r="R63" s="365"/>
      <c r="S63" s="132"/>
    </row>
    <row r="64" spans="1:19" s="18" customFormat="1" ht="12.75" customHeight="1" x14ac:dyDescent="0.3">
      <c r="A64" s="94"/>
      <c r="B64" s="95" t="s">
        <v>485</v>
      </c>
      <c r="C64" s="96" t="s">
        <v>468</v>
      </c>
      <c r="D64" s="97"/>
      <c r="E64" s="97" t="s">
        <v>468</v>
      </c>
      <c r="F64" s="98"/>
      <c r="G64" s="96"/>
      <c r="H64" s="61"/>
      <c r="I64" s="61"/>
      <c r="J64" s="62"/>
      <c r="K64" s="79"/>
      <c r="L64" s="29"/>
      <c r="M64" s="29"/>
      <c r="N64" s="85"/>
      <c r="O64" s="29"/>
      <c r="P64" s="29"/>
      <c r="Q64" s="29"/>
      <c r="R64" s="99"/>
      <c r="S64" s="102"/>
    </row>
    <row r="65" spans="1:19" s="18" customFormat="1" ht="12.75" customHeight="1" x14ac:dyDescent="0.3">
      <c r="A65" s="366" t="s">
        <v>472</v>
      </c>
      <c r="B65" s="366"/>
      <c r="C65" s="33">
        <f>SUMIF(C64:C64,"=x",$G64:$G64)+SUMIF(C64:C64,"=x",$H64:$H64)+SUMIF(C64:C64,"=x",$I64:$I64)</f>
        <v>0</v>
      </c>
      <c r="D65" s="34">
        <f>SUMIF(D64:D64,"=x",$G64:$G64)+SUMIF(D64:D64,"=x",$H64:$H64)+SUMIF(D64:D64,"=x",$I64:$I64)</f>
        <v>0</v>
      </c>
      <c r="E65" s="34">
        <f>SUMIF(E64:E64,"=x",$G64:$G64)+SUMIF(E64:E64,"=x",$H64:$H64)+SUMIF(E64:E64,"=x",$I64:$I64)</f>
        <v>0</v>
      </c>
      <c r="F65" s="34">
        <f>SUMIF(F64:F64,"=x",$G64:$G64)+SUMIF(F64:F64,"=x",$H64:$H64)+SUMIF(F64:F64,"=x",$I64:$I64)</f>
        <v>0</v>
      </c>
      <c r="G65" s="367">
        <f>SUM(C65:F65)</f>
        <v>0</v>
      </c>
      <c r="H65" s="376"/>
      <c r="I65" s="376"/>
      <c r="J65" s="376"/>
      <c r="K65" s="376"/>
      <c r="L65" s="377"/>
      <c r="M65" s="36"/>
      <c r="N65" s="374"/>
      <c r="O65" s="355"/>
      <c r="P65" s="355"/>
      <c r="Q65" s="355"/>
      <c r="R65" s="355"/>
      <c r="S65" s="125"/>
    </row>
    <row r="66" spans="1:19" s="18" customFormat="1" ht="12.75" customHeight="1" x14ac:dyDescent="0.3">
      <c r="A66" s="351" t="s">
        <v>473</v>
      </c>
      <c r="B66" s="351"/>
      <c r="C66" s="38">
        <v>4</v>
      </c>
      <c r="D66" s="39">
        <f>SUMIF(D60:D64,"=x",$K60:$K64)</f>
        <v>0</v>
      </c>
      <c r="E66" s="39">
        <v>2</v>
      </c>
      <c r="F66" s="39">
        <f>SUMIF(F60:F64,"=x",$K60:$K64)</f>
        <v>0</v>
      </c>
      <c r="G66" s="352">
        <f>SUM(C66:F66)</f>
        <v>6</v>
      </c>
      <c r="H66" s="370"/>
      <c r="I66" s="370"/>
      <c r="J66" s="370"/>
      <c r="K66" s="370"/>
      <c r="L66" s="371"/>
      <c r="M66" s="41"/>
      <c r="N66" s="374"/>
      <c r="O66" s="355"/>
      <c r="P66" s="355"/>
      <c r="Q66" s="355"/>
      <c r="R66" s="355"/>
      <c r="S66" s="125"/>
    </row>
    <row r="67" spans="1:19" s="18" customFormat="1" ht="12.75" customHeight="1" x14ac:dyDescent="0.3">
      <c r="A67" s="356" t="s">
        <v>474</v>
      </c>
      <c r="B67" s="356"/>
      <c r="C67" s="42">
        <f>COUNTIFS(C64:C64,"x",$L64:$L64,"K(5)")+COUNTIFS(C64:C64,"x",$L64:$L64,"AK")+COUNTIFS(C64:C64,"x",$L64:$L64,"BK")</f>
        <v>0</v>
      </c>
      <c r="D67" s="43">
        <f>COUNTIFS(D64:D64,"x",$L64:$L64,"K(5)")+COUNTIFS(D64:D64,"x",$L64:$L64,"AK")+COUNTIFS(D64:D64,"x",$L64:$L64,"BK")</f>
        <v>0</v>
      </c>
      <c r="E67" s="43">
        <f>COUNTIFS(E64:E64,"x",$L64:$L64,"K(5)")+COUNTIFS(E64:E64,"x",$L64:$L64,"AK")+COUNTIFS(E64:E64,"x",$L64:$L64,"BK")</f>
        <v>0</v>
      </c>
      <c r="F67" s="43">
        <f>COUNTIFS(F64:F64,"x",$L64:$L64,"K(5)")+COUNTIFS(F64:F64,"x",$L64:$L64,"AK")+COUNTIFS(F64:F64,"x",$L64:$L64,"BK")</f>
        <v>0</v>
      </c>
      <c r="G67" s="357">
        <f>SUM(C67:F67)</f>
        <v>0</v>
      </c>
      <c r="H67" s="372"/>
      <c r="I67" s="372"/>
      <c r="J67" s="372"/>
      <c r="K67" s="372"/>
      <c r="L67" s="373"/>
      <c r="M67" s="45"/>
      <c r="N67" s="374"/>
      <c r="O67" s="355"/>
      <c r="P67" s="355"/>
      <c r="Q67" s="355"/>
      <c r="R67" s="355"/>
      <c r="S67" s="125"/>
    </row>
    <row r="68" spans="1:19" s="18" customFormat="1" ht="12.75" customHeight="1" x14ac:dyDescent="0.3">
      <c r="A68" s="375" t="s">
        <v>486</v>
      </c>
      <c r="B68" s="375"/>
      <c r="C68" s="53"/>
      <c r="D68" s="14"/>
      <c r="E68" s="14"/>
      <c r="F68" s="14"/>
      <c r="G68" s="53"/>
      <c r="H68" s="14"/>
      <c r="I68" s="14"/>
      <c r="J68" s="14"/>
      <c r="K68" s="14"/>
      <c r="L68" s="54"/>
      <c r="M68" s="14"/>
      <c r="N68" s="100"/>
      <c r="O68" s="57"/>
      <c r="P68" s="57"/>
      <c r="Q68" s="57"/>
      <c r="R68" s="57"/>
      <c r="S68" s="121"/>
    </row>
    <row r="69" spans="1:19" s="18" customFormat="1" ht="12.75" customHeight="1" x14ac:dyDescent="0.25">
      <c r="A69" s="101" t="s">
        <v>26</v>
      </c>
      <c r="B69" s="102" t="s">
        <v>28</v>
      </c>
      <c r="C69" s="103"/>
      <c r="D69" s="104"/>
      <c r="E69" s="97" t="s">
        <v>468</v>
      </c>
      <c r="F69" s="105"/>
      <c r="G69" s="103"/>
      <c r="H69" s="106">
        <v>3</v>
      </c>
      <c r="I69" s="104"/>
      <c r="J69" s="105"/>
      <c r="K69" s="107">
        <v>5</v>
      </c>
      <c r="L69" s="24" t="s">
        <v>471</v>
      </c>
      <c r="M69" s="107"/>
      <c r="N69" s="85"/>
      <c r="O69" s="29"/>
      <c r="P69" s="29"/>
      <c r="Q69" s="29"/>
      <c r="R69" s="88" t="s">
        <v>25</v>
      </c>
      <c r="S69" s="133" t="s">
        <v>27</v>
      </c>
    </row>
    <row r="70" spans="1:19" s="18" customFormat="1" ht="12.75" customHeight="1" x14ac:dyDescent="0.25">
      <c r="A70" s="101" t="s">
        <v>29</v>
      </c>
      <c r="B70" s="102" t="s">
        <v>31</v>
      </c>
      <c r="C70" s="108"/>
      <c r="D70" s="109"/>
      <c r="E70" s="109"/>
      <c r="F70" s="97" t="s">
        <v>468</v>
      </c>
      <c r="G70" s="108"/>
      <c r="H70" s="110">
        <v>17</v>
      </c>
      <c r="I70" s="109"/>
      <c r="J70" s="111"/>
      <c r="K70" s="112">
        <v>25</v>
      </c>
      <c r="L70" s="24" t="s">
        <v>471</v>
      </c>
      <c r="M70" s="134" t="s">
        <v>478</v>
      </c>
      <c r="N70" s="135" t="str">
        <f>A69</f>
        <v>diplm1ub17dm</v>
      </c>
      <c r="O70" s="136" t="str">
        <f>B69</f>
        <v>Thesis Research Work I. PR</v>
      </c>
      <c r="P70" s="29"/>
      <c r="Q70" s="29"/>
      <c r="R70" s="88" t="s">
        <v>25</v>
      </c>
      <c r="S70" s="133" t="s">
        <v>30</v>
      </c>
    </row>
    <row r="71" spans="1:19" s="18" customFormat="1" ht="12.75" customHeight="1" x14ac:dyDescent="0.3">
      <c r="A71" s="366" t="s">
        <v>472</v>
      </c>
      <c r="B71" s="366"/>
      <c r="C71" s="33">
        <f>SUMIF(C69:C70,"=x",$G69:$G70)+SUMIF(C69:C70,"=x",$H69:$H70)+SUMIF(C69:C70,"=x",$I69:$I70)</f>
        <v>0</v>
      </c>
      <c r="D71" s="34">
        <f>SUMIF(D69:D70,"=x",$G69:$G70)+SUMIF(D69:D70,"=x",$H69:$H70)+SUMIF(D69:D70,"=x",$I69:$I70)</f>
        <v>0</v>
      </c>
      <c r="E71" s="34">
        <f>SUMIF(E69:E70,"=x",$G69:$G70)+SUMIF(E69:E70,"=x",$H69:$H70)+SUMIF(E69:E70,"=x",$I69:$I70)</f>
        <v>3</v>
      </c>
      <c r="F71" s="35">
        <f>SUMIF(F69:F70,"=x",$G69:$G70)+SUMIF(F69:F70,"=x",$H69:$H70)+SUMIF(F69:F70,"=x",$I69:$I70)</f>
        <v>17</v>
      </c>
      <c r="G71" s="367">
        <f>SUM(C71:F71)</f>
        <v>20</v>
      </c>
      <c r="H71" s="376"/>
      <c r="I71" s="376"/>
      <c r="J71" s="376"/>
      <c r="K71" s="376"/>
      <c r="L71" s="377"/>
      <c r="M71" s="113"/>
      <c r="N71" s="355"/>
      <c r="O71" s="355"/>
      <c r="P71" s="355"/>
      <c r="Q71" s="355"/>
      <c r="R71" s="355"/>
      <c r="S71" s="125"/>
    </row>
    <row r="72" spans="1:19" s="18" customFormat="1" ht="12.75" customHeight="1" x14ac:dyDescent="0.3">
      <c r="A72" s="351" t="s">
        <v>473</v>
      </c>
      <c r="B72" s="351"/>
      <c r="C72" s="38">
        <f>SUMIF(C69:C70,"=x",$K69:$K70)</f>
        <v>0</v>
      </c>
      <c r="D72" s="39">
        <f>SUMIF(D69:D70,"=x",$K69:$K70)</f>
        <v>0</v>
      </c>
      <c r="E72" s="39">
        <f>SUMIF(E69:E70,"=x",$K69:$K70)</f>
        <v>5</v>
      </c>
      <c r="F72" s="40">
        <f>SUMIF(F69:F70,"=x",$K69:$K70)</f>
        <v>25</v>
      </c>
      <c r="G72" s="352">
        <f>SUM(C72:F72)</f>
        <v>30</v>
      </c>
      <c r="H72" s="370"/>
      <c r="I72" s="370"/>
      <c r="J72" s="370"/>
      <c r="K72" s="370"/>
      <c r="L72" s="371"/>
      <c r="M72" s="114"/>
      <c r="N72" s="355"/>
      <c r="O72" s="355"/>
      <c r="P72" s="355"/>
      <c r="Q72" s="355"/>
      <c r="R72" s="355"/>
      <c r="S72" s="125"/>
    </row>
    <row r="73" spans="1:19" s="18" customFormat="1" ht="12.75" customHeight="1" x14ac:dyDescent="0.3">
      <c r="A73" s="356" t="s">
        <v>474</v>
      </c>
      <c r="B73" s="356"/>
      <c r="C73" s="42">
        <f>COUNTIFS(C69:C70,"x",$L69:$L70,"K(5)")+COUNTIFS(C69:C70,"x",$L69:$L70,"AK")+COUNTIFS(C69:C70,"x",$L69:$L70,"BK")</f>
        <v>0</v>
      </c>
      <c r="D73" s="43">
        <f>COUNTIFS(D69:D70,"x",$L69:$L70,"K(5)")+COUNTIFS(D69:D70,"x",$L69:$L70,"AK")+COUNTIFS(D69:D70,"x",$L69:$L70,"BK")</f>
        <v>0</v>
      </c>
      <c r="E73" s="43">
        <f>COUNTIFS(E69:E70,"x",$L69:$L70,"K(5)")+COUNTIFS(E69:E70,"x",$L69:$L70,"AK")+COUNTIFS(E69:E70,"x",$L69:$L70,"BK")</f>
        <v>0</v>
      </c>
      <c r="F73" s="44">
        <f>COUNTIFS(F69:F70,"x",$L69:$L70,"K(5)")+COUNTIFS(F69:F70,"x",$L69:$L70,"AK")+COUNTIFS(F69:F70,"x",$L69:$L70,"BK")</f>
        <v>0</v>
      </c>
      <c r="G73" s="357">
        <f>SUM(C73:F73)</f>
        <v>0</v>
      </c>
      <c r="H73" s="372"/>
      <c r="I73" s="372"/>
      <c r="J73" s="372"/>
      <c r="K73" s="372"/>
      <c r="L73" s="373"/>
      <c r="M73" s="115"/>
      <c r="N73" s="355"/>
      <c r="O73" s="355"/>
      <c r="P73" s="355"/>
      <c r="Q73" s="355"/>
      <c r="R73" s="355"/>
      <c r="S73" s="125"/>
    </row>
    <row r="74" spans="1:19" s="18" customFormat="1" ht="12.75" customHeight="1" x14ac:dyDescent="0.3">
      <c r="A74" s="360" t="s">
        <v>487</v>
      </c>
      <c r="B74" s="361"/>
      <c r="C74" s="362"/>
      <c r="D74" s="363"/>
      <c r="E74" s="363"/>
      <c r="F74" s="364"/>
      <c r="G74" s="362"/>
      <c r="H74" s="363"/>
      <c r="I74" s="363"/>
      <c r="J74" s="363"/>
      <c r="K74" s="363"/>
      <c r="L74" s="364"/>
      <c r="M74" s="50"/>
      <c r="N74" s="365"/>
      <c r="O74" s="365"/>
      <c r="P74" s="365"/>
      <c r="Q74" s="365"/>
      <c r="R74" s="365"/>
      <c r="S74" s="121"/>
    </row>
    <row r="75" spans="1:19" s="18" customFormat="1" ht="12.75" customHeight="1" x14ac:dyDescent="0.3">
      <c r="A75" s="366" t="s">
        <v>472</v>
      </c>
      <c r="B75" s="366"/>
      <c r="C75" s="33"/>
      <c r="D75" s="34"/>
      <c r="E75" s="34"/>
      <c r="F75" s="34"/>
      <c r="G75" s="367">
        <f>SUM(C75:F75)</f>
        <v>0</v>
      </c>
      <c r="H75" s="368"/>
      <c r="I75" s="368"/>
      <c r="J75" s="368"/>
      <c r="K75" s="368"/>
      <c r="L75" s="369"/>
      <c r="M75" s="89"/>
      <c r="N75" s="355"/>
      <c r="O75" s="355"/>
      <c r="P75" s="355"/>
      <c r="Q75" s="355"/>
      <c r="R75" s="355"/>
      <c r="S75" s="125"/>
    </row>
    <row r="76" spans="1:19" s="18" customFormat="1" ht="12.75" customHeight="1" x14ac:dyDescent="0.3">
      <c r="A76" s="351" t="s">
        <v>473</v>
      </c>
      <c r="B76" s="351"/>
      <c r="C76" s="38">
        <f>SUMIF($A1:$A75,$A76,C1:C75)</f>
        <v>30</v>
      </c>
      <c r="D76" s="38">
        <f>SUMIF($A1:$A75,$A76,D1:D75)</f>
        <v>30</v>
      </c>
      <c r="E76" s="38">
        <f>SUMIF($A1:$A75,$A76,E1:E75)</f>
        <v>30</v>
      </c>
      <c r="F76" s="38">
        <f>SUMIF($A1:$A75,$A76,F1:F75)</f>
        <v>30</v>
      </c>
      <c r="G76" s="352">
        <f>SUM(C76:F76)</f>
        <v>120</v>
      </c>
      <c r="H76" s="353"/>
      <c r="I76" s="353"/>
      <c r="J76" s="353"/>
      <c r="K76" s="353"/>
      <c r="L76" s="354"/>
      <c r="M76" s="90"/>
      <c r="N76" s="355"/>
      <c r="O76" s="355"/>
      <c r="P76" s="355"/>
      <c r="Q76" s="355"/>
      <c r="R76" s="355"/>
      <c r="S76" s="125"/>
    </row>
    <row r="77" spans="1:19" s="18" customFormat="1" ht="12.75" customHeight="1" x14ac:dyDescent="0.3">
      <c r="A77" s="356" t="s">
        <v>474</v>
      </c>
      <c r="B77" s="356"/>
      <c r="C77" s="42"/>
      <c r="D77" s="43"/>
      <c r="E77" s="43"/>
      <c r="F77" s="43"/>
      <c r="G77" s="357">
        <f>SUM(C77:F77)</f>
        <v>0</v>
      </c>
      <c r="H77" s="358"/>
      <c r="I77" s="358"/>
      <c r="J77" s="358"/>
      <c r="K77" s="358"/>
      <c r="L77" s="359"/>
      <c r="M77" s="91"/>
      <c r="N77" s="355"/>
      <c r="O77" s="355"/>
      <c r="P77" s="355"/>
      <c r="Q77" s="355"/>
      <c r="R77" s="355"/>
      <c r="S77" s="125"/>
    </row>
    <row r="78" spans="1:19" s="18" customFormat="1" ht="15" customHeight="1" x14ac:dyDescent="0.25">
      <c r="B78" s="116"/>
      <c r="C78" s="2"/>
      <c r="D78" s="2"/>
      <c r="E78" s="2"/>
      <c r="F78" s="2"/>
      <c r="G78" s="2"/>
      <c r="H78" s="2"/>
      <c r="I78" s="2"/>
      <c r="J78" s="2"/>
      <c r="K78" s="2"/>
      <c r="L78" s="117"/>
      <c r="M78" s="117"/>
      <c r="N78" s="2"/>
      <c r="O78" s="2"/>
      <c r="P78" s="2"/>
      <c r="Q78" s="2"/>
      <c r="R78" s="3"/>
    </row>
    <row r="79" spans="1:19" s="18" customFormat="1" x14ac:dyDescent="0.25">
      <c r="B79" s="4"/>
      <c r="C79" s="2"/>
      <c r="D79" s="2"/>
      <c r="E79" s="2"/>
      <c r="F79" s="2"/>
      <c r="G79" s="2"/>
      <c r="H79" s="2"/>
      <c r="I79" s="2"/>
      <c r="J79" s="2"/>
      <c r="K79" s="2"/>
      <c r="L79" s="117"/>
      <c r="M79" s="117"/>
      <c r="N79" s="2"/>
      <c r="O79" s="2"/>
      <c r="P79" s="2"/>
      <c r="Q79" s="2"/>
      <c r="R79" s="3"/>
    </row>
    <row r="80" spans="1:19" s="18" customFormat="1" x14ac:dyDescent="0.25">
      <c r="A80" s="345" t="s">
        <v>541</v>
      </c>
      <c r="B80" s="4"/>
      <c r="C80" s="2"/>
      <c r="D80" s="2"/>
      <c r="E80" s="2"/>
      <c r="F80" s="2"/>
      <c r="G80" s="2"/>
      <c r="H80" s="2"/>
      <c r="I80" s="2"/>
      <c r="J80" s="2"/>
      <c r="K80" s="2"/>
      <c r="L80" s="117"/>
      <c r="M80" s="117"/>
      <c r="N80" s="2"/>
      <c r="O80" s="2"/>
      <c r="P80" s="2"/>
      <c r="Q80" s="2"/>
      <c r="R80" s="3"/>
    </row>
    <row r="81" spans="1:18" s="18" customFormat="1" x14ac:dyDescent="0.25">
      <c r="A81" s="243" t="s">
        <v>542</v>
      </c>
      <c r="B81" s="4"/>
      <c r="C81" s="2"/>
      <c r="D81" s="2"/>
      <c r="E81" s="2"/>
      <c r="F81" s="2"/>
      <c r="G81" s="2"/>
      <c r="H81" s="2"/>
      <c r="I81" s="2"/>
      <c r="J81" s="2"/>
      <c r="K81" s="2"/>
      <c r="L81" s="117"/>
      <c r="M81" s="117"/>
      <c r="N81" s="2"/>
      <c r="O81" s="2"/>
      <c r="P81" s="2"/>
      <c r="Q81" s="2"/>
      <c r="R81" s="3"/>
    </row>
    <row r="82" spans="1:18" s="18" customFormat="1" x14ac:dyDescent="0.25">
      <c r="A82" s="243" t="s">
        <v>543</v>
      </c>
      <c r="B82" s="4"/>
      <c r="C82" s="2"/>
      <c r="D82" s="2"/>
      <c r="E82" s="2"/>
      <c r="F82" s="2"/>
      <c r="G82" s="2"/>
      <c r="H82" s="2"/>
      <c r="I82" s="2"/>
      <c r="J82" s="2"/>
      <c r="K82" s="2"/>
      <c r="L82" s="117"/>
      <c r="M82" s="117"/>
      <c r="N82" s="2"/>
      <c r="O82" s="2"/>
      <c r="P82" s="2"/>
      <c r="Q82" s="2"/>
      <c r="R82" s="3"/>
    </row>
    <row r="83" spans="1:18" s="18" customFormat="1" x14ac:dyDescent="0.25">
      <c r="A83" s="346"/>
      <c r="B83" s="4"/>
      <c r="C83" s="2"/>
      <c r="D83" s="2"/>
      <c r="E83" s="2"/>
      <c r="F83" s="2"/>
      <c r="G83" s="2"/>
      <c r="H83" s="2"/>
      <c r="I83" s="2"/>
      <c r="J83" s="2"/>
      <c r="K83" s="2"/>
      <c r="L83" s="117"/>
      <c r="M83" s="117"/>
      <c r="N83" s="2"/>
      <c r="O83" s="2"/>
      <c r="P83" s="2"/>
      <c r="Q83" s="2"/>
      <c r="R83" s="3"/>
    </row>
    <row r="84" spans="1:18" s="18" customFormat="1" x14ac:dyDescent="0.25">
      <c r="A84" s="347" t="s">
        <v>544</v>
      </c>
      <c r="B84" s="4"/>
      <c r="C84" s="2"/>
      <c r="D84" s="2"/>
      <c r="E84" s="2"/>
      <c r="F84" s="2"/>
      <c r="G84" s="2"/>
      <c r="H84" s="2"/>
      <c r="I84" s="2"/>
      <c r="J84" s="2"/>
      <c r="K84" s="2"/>
      <c r="L84" s="117"/>
      <c r="M84" s="117"/>
      <c r="N84" s="2"/>
      <c r="O84" s="2"/>
      <c r="P84" s="2"/>
      <c r="Q84" s="2"/>
      <c r="R84" s="3"/>
    </row>
    <row r="85" spans="1:18" s="18" customFormat="1" x14ac:dyDescent="0.25">
      <c r="A85" s="348" t="s">
        <v>550</v>
      </c>
      <c r="B85" s="4"/>
      <c r="C85" s="2"/>
      <c r="D85" s="2"/>
      <c r="E85" s="2"/>
      <c r="F85" s="2"/>
      <c r="G85" s="2"/>
      <c r="H85" s="2"/>
      <c r="I85" s="2"/>
      <c r="J85" s="2"/>
      <c r="K85" s="2"/>
      <c r="L85" s="117"/>
      <c r="M85" s="117"/>
      <c r="N85" s="2"/>
      <c r="O85" s="2"/>
      <c r="P85" s="2"/>
      <c r="Q85" s="2"/>
      <c r="R85" s="3"/>
    </row>
    <row r="86" spans="1:18" s="18" customFormat="1" x14ac:dyDescent="0.25">
      <c r="A86" s="349" t="s">
        <v>551</v>
      </c>
      <c r="B86" s="4"/>
      <c r="C86" s="2"/>
      <c r="D86" s="2"/>
      <c r="E86" s="2"/>
      <c r="F86" s="2"/>
      <c r="G86" s="2"/>
      <c r="H86" s="2"/>
      <c r="I86" s="2"/>
      <c r="J86" s="2"/>
      <c r="K86" s="2"/>
      <c r="L86" s="117"/>
      <c r="M86" s="117"/>
      <c r="N86" s="2"/>
      <c r="O86" s="2"/>
      <c r="P86" s="2"/>
      <c r="Q86" s="2"/>
      <c r="R86" s="3"/>
    </row>
    <row r="87" spans="1:18" s="18" customFormat="1" x14ac:dyDescent="0.25">
      <c r="A87" s="346" t="s">
        <v>558</v>
      </c>
      <c r="B87" s="4"/>
      <c r="C87" s="2"/>
      <c r="D87" s="2"/>
      <c r="E87" s="2"/>
      <c r="F87" s="2"/>
      <c r="G87" s="2"/>
      <c r="H87" s="2"/>
      <c r="I87" s="2"/>
      <c r="J87" s="2"/>
      <c r="K87" s="2"/>
      <c r="L87" s="117"/>
      <c r="M87" s="117"/>
      <c r="N87" s="2"/>
      <c r="O87" s="2"/>
      <c r="P87" s="2"/>
      <c r="Q87" s="2"/>
      <c r="R87" s="3"/>
    </row>
    <row r="88" spans="1:18" s="18" customFormat="1" x14ac:dyDescent="0.3">
      <c r="A88"/>
      <c r="B88" s="4"/>
      <c r="C88" s="2"/>
      <c r="D88" s="2"/>
      <c r="E88" s="2"/>
      <c r="F88" s="2"/>
      <c r="G88" s="2"/>
      <c r="H88" s="2"/>
      <c r="I88" s="2"/>
      <c r="J88" s="2"/>
      <c r="K88" s="2"/>
      <c r="L88" s="117"/>
      <c r="M88" s="117"/>
      <c r="N88" s="2"/>
      <c r="O88" s="2"/>
      <c r="P88" s="2"/>
      <c r="Q88" s="2"/>
      <c r="R88" s="3"/>
    </row>
    <row r="89" spans="1:18" s="18" customFormat="1" x14ac:dyDescent="0.25">
      <c r="A89" s="345" t="s">
        <v>461</v>
      </c>
      <c r="B89" s="4"/>
      <c r="C89" s="2"/>
      <c r="D89" s="2"/>
      <c r="E89" s="2"/>
      <c r="F89" s="2"/>
      <c r="G89" s="2"/>
      <c r="H89" s="2"/>
      <c r="I89" s="2"/>
      <c r="J89" s="2"/>
      <c r="K89" s="2"/>
      <c r="L89" s="117"/>
      <c r="M89" s="117"/>
      <c r="N89" s="2"/>
      <c r="O89" s="2"/>
      <c r="P89" s="2"/>
      <c r="Q89" s="2"/>
      <c r="R89" s="3"/>
    </row>
    <row r="90" spans="1:18" s="18" customFormat="1" x14ac:dyDescent="0.25">
      <c r="A90" s="243" t="s">
        <v>549</v>
      </c>
      <c r="B90" s="4"/>
      <c r="C90" s="2"/>
      <c r="D90" s="2"/>
      <c r="E90" s="2"/>
      <c r="F90" s="2"/>
      <c r="G90" s="2"/>
      <c r="H90" s="2"/>
      <c r="I90" s="2"/>
      <c r="J90" s="2"/>
      <c r="K90" s="2"/>
      <c r="L90" s="117"/>
      <c r="M90" s="117"/>
      <c r="N90" s="2"/>
      <c r="O90" s="2"/>
      <c r="P90" s="2"/>
      <c r="Q90" s="2"/>
      <c r="R90" s="3"/>
    </row>
    <row r="91" spans="1:18" s="18" customFormat="1" x14ac:dyDescent="0.25">
      <c r="A91" s="243" t="s">
        <v>559</v>
      </c>
      <c r="B91" s="4"/>
      <c r="C91" s="2"/>
      <c r="D91" s="2"/>
      <c r="E91" s="2"/>
      <c r="F91" s="2"/>
      <c r="G91" s="2"/>
      <c r="H91" s="2"/>
      <c r="I91" s="2"/>
      <c r="J91" s="2"/>
      <c r="K91" s="2"/>
      <c r="L91" s="117"/>
      <c r="M91" s="117"/>
      <c r="N91" s="2"/>
      <c r="O91" s="2"/>
      <c r="P91" s="2"/>
      <c r="Q91" s="2"/>
      <c r="R91" s="3"/>
    </row>
    <row r="92" spans="1:18" s="18" customFormat="1" x14ac:dyDescent="0.25">
      <c r="A92" s="2"/>
      <c r="B92" s="4"/>
      <c r="C92" s="2"/>
      <c r="D92" s="2"/>
      <c r="E92" s="2"/>
      <c r="F92" s="2"/>
      <c r="G92" s="2"/>
      <c r="H92" s="2"/>
      <c r="I92" s="2"/>
      <c r="J92" s="2"/>
      <c r="K92" s="2"/>
      <c r="L92" s="117"/>
      <c r="M92" s="117"/>
      <c r="N92" s="2"/>
      <c r="O92" s="2"/>
      <c r="P92" s="2"/>
      <c r="Q92" s="2"/>
      <c r="R92" s="3"/>
    </row>
    <row r="93" spans="1:18" s="18" customFormat="1" x14ac:dyDescent="0.25">
      <c r="A93" s="350" t="s">
        <v>553</v>
      </c>
      <c r="B93" s="4"/>
      <c r="C93" s="2"/>
      <c r="D93" s="2"/>
      <c r="E93" s="2"/>
      <c r="F93" s="2"/>
      <c r="G93" s="2"/>
      <c r="H93" s="2"/>
      <c r="I93" s="2"/>
      <c r="J93" s="2"/>
      <c r="K93" s="2"/>
      <c r="L93" s="117"/>
      <c r="M93" s="117"/>
      <c r="N93" s="2"/>
      <c r="O93" s="2"/>
      <c r="P93" s="2"/>
      <c r="Q93" s="2"/>
      <c r="R93" s="3"/>
    </row>
    <row r="94" spans="1:18" s="18" customFormat="1" x14ac:dyDescent="0.25">
      <c r="A94" s="243" t="s">
        <v>545</v>
      </c>
      <c r="B94" s="4"/>
      <c r="C94" s="2"/>
      <c r="D94" s="2"/>
      <c r="E94" s="2"/>
      <c r="F94" s="2"/>
      <c r="G94" s="2"/>
      <c r="H94" s="2"/>
      <c r="I94" s="2"/>
      <c r="J94" s="2"/>
      <c r="K94" s="2"/>
      <c r="L94" s="117"/>
      <c r="M94" s="117"/>
      <c r="N94" s="2"/>
      <c r="O94" s="2"/>
      <c r="P94" s="2"/>
      <c r="Q94" s="2"/>
      <c r="R94" s="3"/>
    </row>
    <row r="95" spans="1:18" s="18" customFormat="1" x14ac:dyDescent="0.25">
      <c r="A95" s="243" t="s">
        <v>546</v>
      </c>
      <c r="B95" s="4"/>
      <c r="C95" s="2"/>
      <c r="D95" s="2"/>
      <c r="E95" s="2"/>
      <c r="F95" s="2"/>
      <c r="G95" s="2"/>
      <c r="H95" s="2"/>
      <c r="I95" s="2"/>
      <c r="J95" s="2"/>
      <c r="K95" s="2"/>
      <c r="L95" s="117"/>
      <c r="M95" s="117"/>
      <c r="N95" s="2"/>
      <c r="O95" s="2"/>
      <c r="P95" s="2"/>
      <c r="Q95" s="2"/>
      <c r="R95" s="3"/>
    </row>
    <row r="96" spans="1:18" s="18" customFormat="1" x14ac:dyDescent="0.25">
      <c r="A96" s="243" t="s">
        <v>547</v>
      </c>
      <c r="B96" s="4"/>
      <c r="C96" s="2"/>
      <c r="D96" s="2"/>
      <c r="E96" s="2"/>
      <c r="F96" s="2"/>
      <c r="G96" s="2"/>
      <c r="H96" s="2"/>
      <c r="I96" s="2"/>
      <c r="J96" s="2"/>
      <c r="K96" s="2"/>
      <c r="L96" s="117"/>
      <c r="M96" s="117"/>
      <c r="N96" s="2"/>
      <c r="O96" s="2"/>
      <c r="P96" s="2"/>
      <c r="Q96" s="2"/>
      <c r="R96" s="3"/>
    </row>
    <row r="97" spans="1:18" s="18" customFormat="1" x14ac:dyDescent="0.25">
      <c r="A97" s="243" t="s">
        <v>548</v>
      </c>
      <c r="B97" s="4"/>
      <c r="C97" s="2"/>
      <c r="D97" s="2"/>
      <c r="E97" s="2"/>
      <c r="F97" s="2"/>
      <c r="G97" s="2"/>
      <c r="H97" s="2"/>
      <c r="I97" s="2"/>
      <c r="J97" s="2"/>
      <c r="K97" s="2"/>
      <c r="L97" s="117"/>
      <c r="M97" s="117"/>
      <c r="N97" s="2"/>
      <c r="O97" s="2"/>
      <c r="P97" s="2"/>
      <c r="Q97" s="2"/>
      <c r="R97" s="3"/>
    </row>
    <row r="98" spans="1:18" s="18" customFormat="1" x14ac:dyDescent="0.25">
      <c r="A98" s="2"/>
      <c r="B98" s="4"/>
      <c r="C98" s="2"/>
      <c r="D98" s="2"/>
      <c r="E98" s="2"/>
      <c r="F98" s="2"/>
      <c r="G98" s="2"/>
      <c r="H98" s="2"/>
      <c r="I98" s="2"/>
      <c r="J98" s="2"/>
      <c r="K98" s="2"/>
      <c r="L98" s="117"/>
      <c r="M98" s="117"/>
      <c r="N98" s="2"/>
      <c r="O98" s="2"/>
      <c r="P98" s="2"/>
      <c r="Q98" s="2"/>
      <c r="R98" s="3"/>
    </row>
    <row r="99" spans="1:18" s="18" customFormat="1" x14ac:dyDescent="0.25">
      <c r="A99" s="2"/>
      <c r="B99" s="4"/>
      <c r="C99" s="2"/>
      <c r="D99" s="2"/>
      <c r="E99" s="2"/>
      <c r="F99" s="2"/>
      <c r="G99" s="2"/>
      <c r="H99" s="2"/>
      <c r="I99" s="2"/>
      <c r="J99" s="2"/>
      <c r="K99" s="2"/>
      <c r="L99" s="117"/>
      <c r="M99" s="117"/>
      <c r="N99" s="2"/>
      <c r="O99" s="2"/>
      <c r="P99" s="2"/>
      <c r="Q99" s="2"/>
      <c r="R99" s="3"/>
    </row>
    <row r="100" spans="1:18" s="18" customFormat="1" x14ac:dyDescent="0.25">
      <c r="A100" s="2"/>
      <c r="B100" s="4"/>
      <c r="C100" s="2"/>
      <c r="D100" s="2"/>
      <c r="E100" s="2"/>
      <c r="F100" s="2"/>
      <c r="G100" s="2"/>
      <c r="H100" s="2"/>
      <c r="I100" s="2"/>
      <c r="J100" s="2"/>
      <c r="K100" s="2"/>
      <c r="L100" s="117"/>
      <c r="M100" s="117"/>
      <c r="N100" s="2"/>
      <c r="O100" s="2"/>
      <c r="P100" s="2"/>
      <c r="Q100" s="2"/>
      <c r="R100" s="3"/>
    </row>
    <row r="101" spans="1:18" s="18" customFormat="1" x14ac:dyDescent="0.25">
      <c r="A101" s="2"/>
      <c r="B101" s="4"/>
      <c r="C101" s="2"/>
      <c r="D101" s="2"/>
      <c r="E101" s="2"/>
      <c r="F101" s="2"/>
      <c r="G101" s="2"/>
      <c r="H101" s="2"/>
      <c r="I101" s="2"/>
      <c r="J101" s="2"/>
      <c r="K101" s="2"/>
      <c r="L101" s="117"/>
      <c r="M101" s="117"/>
      <c r="N101" s="2"/>
      <c r="O101" s="2"/>
      <c r="P101" s="2"/>
      <c r="Q101" s="2"/>
      <c r="R101" s="3"/>
    </row>
    <row r="102" spans="1:18" s="118" customFormat="1" x14ac:dyDescent="0.25">
      <c r="A102" s="2"/>
      <c r="B102" s="4"/>
      <c r="C102" s="2"/>
      <c r="D102" s="2"/>
      <c r="E102" s="2"/>
      <c r="F102" s="2"/>
      <c r="G102" s="2"/>
      <c r="H102" s="2"/>
      <c r="I102" s="2"/>
      <c r="J102" s="2"/>
      <c r="K102" s="2"/>
      <c r="L102" s="117"/>
      <c r="M102" s="117"/>
      <c r="N102" s="2"/>
      <c r="O102" s="2"/>
      <c r="P102" s="2"/>
      <c r="Q102" s="2"/>
      <c r="R102" s="3"/>
    </row>
    <row r="103" spans="1:18" s="118" customFormat="1" x14ac:dyDescent="0.25">
      <c r="A103" s="2"/>
      <c r="B103" s="4"/>
      <c r="C103" s="2"/>
      <c r="D103" s="2"/>
      <c r="E103" s="2"/>
      <c r="F103" s="2"/>
      <c r="G103" s="2"/>
      <c r="H103" s="2"/>
      <c r="I103" s="2"/>
      <c r="J103" s="2"/>
      <c r="K103" s="2"/>
      <c r="L103" s="117"/>
      <c r="M103" s="117"/>
      <c r="N103" s="2"/>
      <c r="O103" s="2"/>
      <c r="P103" s="2"/>
      <c r="Q103" s="2"/>
      <c r="R103" s="3"/>
    </row>
    <row r="104" spans="1:18" s="118" customFormat="1" x14ac:dyDescent="0.25">
      <c r="A104" s="2"/>
      <c r="B104" s="4"/>
      <c r="C104" s="2"/>
      <c r="D104" s="2"/>
      <c r="E104" s="2"/>
      <c r="F104" s="2"/>
      <c r="G104" s="2"/>
      <c r="H104" s="2"/>
      <c r="I104" s="2"/>
      <c r="J104" s="2"/>
      <c r="K104" s="2"/>
      <c r="L104" s="117"/>
      <c r="M104" s="117"/>
      <c r="N104" s="2"/>
      <c r="O104" s="2"/>
      <c r="P104" s="2"/>
      <c r="Q104" s="2"/>
      <c r="R104" s="3"/>
    </row>
    <row r="105" spans="1:18" s="118" customFormat="1" x14ac:dyDescent="0.25">
      <c r="A105" s="2"/>
      <c r="B105" s="4"/>
      <c r="C105" s="2"/>
      <c r="D105" s="2"/>
      <c r="E105" s="2"/>
      <c r="F105" s="2"/>
      <c r="G105" s="2"/>
      <c r="H105" s="2"/>
      <c r="I105" s="2"/>
      <c r="J105" s="2"/>
      <c r="K105" s="2"/>
      <c r="L105" s="117"/>
      <c r="M105" s="117"/>
      <c r="N105" s="2"/>
      <c r="O105" s="2"/>
      <c r="P105" s="2"/>
      <c r="Q105" s="2"/>
      <c r="R105" s="3"/>
    </row>
    <row r="106" spans="1:18" s="18" customFormat="1" x14ac:dyDescent="0.25">
      <c r="A106" s="2"/>
      <c r="B106" s="4"/>
      <c r="C106" s="2"/>
      <c r="D106" s="2"/>
      <c r="E106" s="2"/>
      <c r="F106" s="2"/>
      <c r="G106" s="2"/>
      <c r="H106" s="2"/>
      <c r="I106" s="2"/>
      <c r="J106" s="2"/>
      <c r="K106" s="2"/>
      <c r="L106" s="117"/>
      <c r="M106" s="117"/>
      <c r="N106" s="2"/>
      <c r="O106" s="2"/>
      <c r="P106" s="2"/>
      <c r="Q106" s="2"/>
      <c r="R106" s="3"/>
    </row>
    <row r="107" spans="1:18" s="18" customFormat="1" x14ac:dyDescent="0.25">
      <c r="A107" s="2"/>
      <c r="B107" s="4"/>
      <c r="C107" s="2"/>
      <c r="D107" s="2"/>
      <c r="E107" s="2"/>
      <c r="F107" s="2"/>
      <c r="G107" s="2"/>
      <c r="H107" s="2"/>
      <c r="I107" s="2"/>
      <c r="J107" s="2"/>
      <c r="K107" s="2"/>
      <c r="L107" s="117"/>
      <c r="M107" s="117"/>
      <c r="N107" s="2"/>
      <c r="O107" s="2"/>
      <c r="P107" s="2"/>
      <c r="Q107" s="2"/>
      <c r="R107" s="3"/>
    </row>
    <row r="108" spans="1:18" s="18" customFormat="1" x14ac:dyDescent="0.25">
      <c r="A108" s="2"/>
      <c r="B108" s="4"/>
      <c r="C108" s="2"/>
      <c r="D108" s="2"/>
      <c r="E108" s="2"/>
      <c r="F108" s="2"/>
      <c r="G108" s="2"/>
      <c r="H108" s="2"/>
      <c r="I108" s="2"/>
      <c r="J108" s="2"/>
      <c r="K108" s="2"/>
      <c r="L108" s="117"/>
      <c r="M108" s="117"/>
      <c r="N108" s="2"/>
      <c r="O108" s="2"/>
      <c r="P108" s="2"/>
      <c r="Q108" s="2"/>
      <c r="R108" s="3"/>
    </row>
    <row r="109" spans="1:18" s="18" customFormat="1" x14ac:dyDescent="0.25">
      <c r="A109" s="2"/>
      <c r="B109" s="4"/>
      <c r="C109" s="2"/>
      <c r="D109" s="2"/>
      <c r="E109" s="2"/>
      <c r="F109" s="2"/>
      <c r="G109" s="2"/>
      <c r="H109" s="2"/>
      <c r="I109" s="2"/>
      <c r="J109" s="2"/>
      <c r="K109" s="2"/>
      <c r="L109" s="117"/>
      <c r="M109" s="117"/>
      <c r="N109" s="2"/>
      <c r="O109" s="2"/>
      <c r="P109" s="2"/>
      <c r="Q109" s="2"/>
      <c r="R109" s="3"/>
    </row>
    <row r="110" spans="1:18" s="18" customFormat="1" x14ac:dyDescent="0.25">
      <c r="A110" s="2"/>
      <c r="B110" s="4"/>
      <c r="C110" s="2"/>
      <c r="D110" s="2"/>
      <c r="E110" s="2"/>
      <c r="F110" s="2"/>
      <c r="G110" s="2"/>
      <c r="H110" s="2"/>
      <c r="I110" s="2"/>
      <c r="J110" s="2"/>
      <c r="K110" s="2"/>
      <c r="L110" s="117"/>
      <c r="M110" s="117"/>
      <c r="N110" s="2"/>
      <c r="O110" s="2"/>
      <c r="P110" s="2"/>
      <c r="Q110" s="2"/>
      <c r="R110" s="3"/>
    </row>
    <row r="111" spans="1:18" s="18" customFormat="1" x14ac:dyDescent="0.25">
      <c r="A111" s="2"/>
      <c r="B111" s="4"/>
      <c r="C111" s="2"/>
      <c r="D111" s="2"/>
      <c r="E111" s="2"/>
      <c r="F111" s="2"/>
      <c r="G111" s="2"/>
      <c r="H111" s="2"/>
      <c r="I111" s="2"/>
      <c r="J111" s="2"/>
      <c r="K111" s="2"/>
      <c r="L111" s="117"/>
      <c r="M111" s="117"/>
      <c r="N111" s="2"/>
      <c r="O111" s="2"/>
      <c r="P111" s="2"/>
      <c r="Q111" s="2"/>
      <c r="R111" s="3"/>
    </row>
    <row r="112" spans="1:18" s="118" customFormat="1" x14ac:dyDescent="0.25">
      <c r="A112" s="2"/>
      <c r="B112" s="4"/>
      <c r="C112" s="2"/>
      <c r="D112" s="2"/>
      <c r="E112" s="2"/>
      <c r="F112" s="2"/>
      <c r="G112" s="2"/>
      <c r="H112" s="2"/>
      <c r="I112" s="2"/>
      <c r="J112" s="2"/>
      <c r="K112" s="2"/>
      <c r="L112" s="117"/>
      <c r="M112" s="117"/>
      <c r="N112" s="2"/>
      <c r="O112" s="2"/>
      <c r="P112" s="2"/>
      <c r="Q112" s="2"/>
      <c r="R112" s="3"/>
    </row>
    <row r="113" spans="1:18" s="118" customFormat="1" x14ac:dyDescent="0.25">
      <c r="A113" s="2"/>
      <c r="B113" s="4"/>
      <c r="C113" s="2"/>
      <c r="D113" s="2"/>
      <c r="E113" s="2"/>
      <c r="F113" s="2"/>
      <c r="G113" s="2"/>
      <c r="H113" s="2"/>
      <c r="I113" s="2"/>
      <c r="J113" s="2"/>
      <c r="K113" s="2"/>
      <c r="L113" s="117"/>
      <c r="M113" s="117"/>
      <c r="N113" s="2"/>
      <c r="O113" s="2"/>
      <c r="P113" s="2"/>
      <c r="Q113" s="2"/>
      <c r="R113" s="3"/>
    </row>
    <row r="114" spans="1:18" s="118" customFormat="1" x14ac:dyDescent="0.25">
      <c r="A114" s="2"/>
      <c r="B114" s="4"/>
      <c r="C114" s="2"/>
      <c r="D114" s="2"/>
      <c r="E114" s="2"/>
      <c r="F114" s="2"/>
      <c r="G114" s="2"/>
      <c r="H114" s="2"/>
      <c r="I114" s="2"/>
      <c r="J114" s="2"/>
      <c r="K114" s="2"/>
      <c r="L114" s="117"/>
      <c r="M114" s="117"/>
      <c r="N114" s="2"/>
      <c r="O114" s="2"/>
      <c r="P114" s="2"/>
      <c r="Q114" s="2"/>
      <c r="R114" s="3"/>
    </row>
    <row r="115" spans="1:18" s="118" customFormat="1" x14ac:dyDescent="0.25">
      <c r="A115" s="2"/>
      <c r="B115" s="4"/>
      <c r="C115" s="2"/>
      <c r="D115" s="2"/>
      <c r="E115" s="2"/>
      <c r="F115" s="2"/>
      <c r="G115" s="2"/>
      <c r="H115" s="2"/>
      <c r="I115" s="2"/>
      <c r="J115" s="2"/>
      <c r="K115" s="2"/>
      <c r="L115" s="117"/>
      <c r="M115" s="117"/>
      <c r="N115" s="2"/>
      <c r="O115" s="2"/>
      <c r="P115" s="2"/>
      <c r="Q115" s="2"/>
      <c r="R115" s="3"/>
    </row>
    <row r="116" spans="1:18" s="118" customFormat="1" x14ac:dyDescent="0.25">
      <c r="A116" s="2"/>
      <c r="B116" s="4"/>
      <c r="C116" s="2"/>
      <c r="D116" s="2"/>
      <c r="E116" s="2"/>
      <c r="F116" s="2"/>
      <c r="G116" s="2"/>
      <c r="H116" s="2"/>
      <c r="I116" s="2"/>
      <c r="J116" s="2"/>
      <c r="K116" s="2"/>
      <c r="L116" s="117"/>
      <c r="M116" s="117"/>
      <c r="N116" s="2"/>
      <c r="O116" s="2"/>
      <c r="P116" s="2"/>
      <c r="Q116" s="2"/>
      <c r="R116" s="3"/>
    </row>
    <row r="117" spans="1:18" s="119" customFormat="1" x14ac:dyDescent="0.25">
      <c r="A117" s="2"/>
      <c r="B117" s="4"/>
      <c r="C117" s="2"/>
      <c r="D117" s="2"/>
      <c r="E117" s="2"/>
      <c r="F117" s="2"/>
      <c r="G117" s="2"/>
      <c r="H117" s="2"/>
      <c r="I117" s="2"/>
      <c r="J117" s="2"/>
      <c r="K117" s="2"/>
      <c r="L117" s="117"/>
      <c r="M117" s="117"/>
      <c r="N117" s="2"/>
      <c r="O117" s="2"/>
      <c r="P117" s="2"/>
      <c r="Q117" s="2"/>
      <c r="R117" s="3"/>
    </row>
    <row r="118" spans="1:18" s="120" customFormat="1" x14ac:dyDescent="0.25">
      <c r="A118" s="2"/>
      <c r="B118" s="4"/>
      <c r="C118" s="2"/>
      <c r="D118" s="2"/>
      <c r="E118" s="2"/>
      <c r="F118" s="2"/>
      <c r="G118" s="2"/>
      <c r="H118" s="2"/>
      <c r="I118" s="2"/>
      <c r="J118" s="2"/>
      <c r="K118" s="2"/>
      <c r="L118" s="117"/>
      <c r="M118" s="117"/>
      <c r="N118" s="2"/>
      <c r="O118" s="2"/>
      <c r="P118" s="2"/>
      <c r="Q118" s="2"/>
      <c r="R118" s="3"/>
    </row>
    <row r="119" spans="1:18" s="18" customFormat="1" x14ac:dyDescent="0.25">
      <c r="A119" s="2"/>
      <c r="B119" s="4"/>
      <c r="C119" s="2"/>
      <c r="D119" s="2"/>
      <c r="E119" s="2"/>
      <c r="F119" s="2"/>
      <c r="G119" s="2"/>
      <c r="H119" s="2"/>
      <c r="I119" s="2"/>
      <c r="J119" s="2"/>
      <c r="K119" s="2"/>
      <c r="L119" s="117"/>
      <c r="M119" s="117"/>
      <c r="N119" s="2"/>
      <c r="O119" s="2"/>
      <c r="P119" s="2"/>
      <c r="Q119" s="2"/>
      <c r="R119" s="3"/>
    </row>
    <row r="120" spans="1:18" s="18" customFormat="1" x14ac:dyDescent="0.25">
      <c r="A120" s="2"/>
      <c r="B120" s="4"/>
      <c r="C120" s="2"/>
      <c r="D120" s="2"/>
      <c r="E120" s="2"/>
      <c r="F120" s="2"/>
      <c r="G120" s="2"/>
      <c r="H120" s="2"/>
      <c r="I120" s="2"/>
      <c r="J120" s="2"/>
      <c r="K120" s="2"/>
      <c r="L120" s="117"/>
      <c r="M120" s="117"/>
      <c r="N120" s="2"/>
      <c r="O120" s="2"/>
      <c r="P120" s="2"/>
      <c r="Q120" s="2"/>
      <c r="R120" s="3"/>
    </row>
    <row r="121" spans="1:18" s="18" customFormat="1" x14ac:dyDescent="0.25">
      <c r="A121" s="2"/>
      <c r="B121" s="4"/>
      <c r="C121" s="2"/>
      <c r="D121" s="2"/>
      <c r="E121" s="2"/>
      <c r="F121" s="2"/>
      <c r="G121" s="2"/>
      <c r="H121" s="2"/>
      <c r="I121" s="2"/>
      <c r="J121" s="2"/>
      <c r="K121" s="2"/>
      <c r="L121" s="117"/>
      <c r="M121" s="117"/>
      <c r="N121" s="2"/>
      <c r="O121" s="2"/>
      <c r="P121" s="2"/>
      <c r="Q121" s="2"/>
      <c r="R121" s="3"/>
    </row>
    <row r="122" spans="1:18" s="118" customFormat="1" x14ac:dyDescent="0.25">
      <c r="A122" s="2"/>
      <c r="B122" s="4"/>
      <c r="C122" s="2"/>
      <c r="D122" s="2"/>
      <c r="E122" s="2"/>
      <c r="F122" s="2"/>
      <c r="G122" s="2"/>
      <c r="H122" s="2"/>
      <c r="I122" s="2"/>
      <c r="J122" s="2"/>
      <c r="K122" s="2"/>
      <c r="L122" s="117"/>
      <c r="M122" s="117"/>
      <c r="N122" s="2"/>
      <c r="O122" s="2"/>
      <c r="P122" s="2"/>
      <c r="Q122" s="2"/>
      <c r="R122" s="3"/>
    </row>
    <row r="123" spans="1:18" s="18" customFormat="1" x14ac:dyDescent="0.25">
      <c r="A123" s="2"/>
      <c r="B123" s="4"/>
      <c r="C123" s="2"/>
      <c r="D123" s="2"/>
      <c r="E123" s="2"/>
      <c r="F123" s="2"/>
      <c r="G123" s="2"/>
      <c r="H123" s="2"/>
      <c r="I123" s="2"/>
      <c r="J123" s="2"/>
      <c r="K123" s="2"/>
      <c r="L123" s="117"/>
      <c r="M123" s="117"/>
      <c r="N123" s="2"/>
      <c r="O123" s="2"/>
      <c r="P123" s="2"/>
      <c r="Q123" s="2"/>
      <c r="R123" s="3"/>
    </row>
    <row r="124" spans="1:18" s="18" customFormat="1" x14ac:dyDescent="0.25">
      <c r="A124" s="2"/>
      <c r="B124" s="4"/>
      <c r="C124" s="2"/>
      <c r="D124" s="2"/>
      <c r="E124" s="2"/>
      <c r="F124" s="2"/>
      <c r="G124" s="2"/>
      <c r="H124" s="2"/>
      <c r="I124" s="2"/>
      <c r="J124" s="2"/>
      <c r="K124" s="2"/>
      <c r="L124" s="117"/>
      <c r="M124" s="117"/>
      <c r="N124" s="2"/>
      <c r="O124" s="2"/>
      <c r="P124" s="2"/>
      <c r="Q124" s="2"/>
      <c r="R124" s="3"/>
    </row>
    <row r="125" spans="1:18" s="18" customFormat="1" x14ac:dyDescent="0.25">
      <c r="A125" s="2"/>
      <c r="B125" s="4"/>
      <c r="C125" s="2"/>
      <c r="D125" s="2"/>
      <c r="E125" s="2"/>
      <c r="F125" s="2"/>
      <c r="G125" s="2"/>
      <c r="H125" s="2"/>
      <c r="I125" s="2"/>
      <c r="J125" s="2"/>
      <c r="K125" s="2"/>
      <c r="L125" s="117"/>
      <c r="M125" s="117"/>
      <c r="N125" s="2"/>
      <c r="O125" s="2"/>
      <c r="P125" s="2"/>
      <c r="Q125" s="2"/>
      <c r="R125" s="3"/>
    </row>
    <row r="126" spans="1:18" s="18" customFormat="1" x14ac:dyDescent="0.25">
      <c r="A126" s="2"/>
      <c r="B126" s="4"/>
      <c r="C126" s="2"/>
      <c r="D126" s="2"/>
      <c r="E126" s="2"/>
      <c r="F126" s="2"/>
      <c r="G126" s="2"/>
      <c r="H126" s="2"/>
      <c r="I126" s="2"/>
      <c r="J126" s="2"/>
      <c r="K126" s="2"/>
      <c r="L126" s="117"/>
      <c r="M126" s="117"/>
      <c r="N126" s="2"/>
      <c r="O126" s="2"/>
      <c r="P126" s="2"/>
      <c r="Q126" s="2"/>
      <c r="R126" s="3"/>
    </row>
    <row r="127" spans="1:18" s="18" customFormat="1" x14ac:dyDescent="0.25">
      <c r="A127" s="2"/>
      <c r="B127" s="4"/>
      <c r="C127" s="2"/>
      <c r="D127" s="2"/>
      <c r="E127" s="2"/>
      <c r="F127" s="2"/>
      <c r="G127" s="2"/>
      <c r="H127" s="2"/>
      <c r="I127" s="2"/>
      <c r="J127" s="2"/>
      <c r="K127" s="2"/>
      <c r="L127" s="117"/>
      <c r="M127" s="117"/>
      <c r="N127" s="2"/>
      <c r="O127" s="2"/>
      <c r="P127" s="2"/>
      <c r="Q127" s="2"/>
      <c r="R127" s="3"/>
    </row>
    <row r="128" spans="1:18" s="18" customFormat="1" x14ac:dyDescent="0.25">
      <c r="A128" s="2"/>
      <c r="B128" s="4"/>
      <c r="C128" s="2"/>
      <c r="D128" s="2"/>
      <c r="E128" s="2"/>
      <c r="F128" s="2"/>
      <c r="G128" s="2"/>
      <c r="H128" s="2"/>
      <c r="I128" s="2"/>
      <c r="J128" s="2"/>
      <c r="K128" s="2"/>
      <c r="L128" s="117"/>
      <c r="M128" s="117"/>
      <c r="N128" s="2"/>
      <c r="O128" s="2"/>
      <c r="P128" s="2"/>
      <c r="Q128" s="2"/>
      <c r="R128" s="3"/>
    </row>
    <row r="129" spans="1:18" s="18" customFormat="1" x14ac:dyDescent="0.25">
      <c r="A129" s="2"/>
      <c r="B129" s="4"/>
      <c r="C129" s="2"/>
      <c r="D129" s="2"/>
      <c r="E129" s="2"/>
      <c r="F129" s="2"/>
      <c r="G129" s="2"/>
      <c r="H129" s="2"/>
      <c r="I129" s="2"/>
      <c r="J129" s="2"/>
      <c r="K129" s="2"/>
      <c r="L129" s="117"/>
      <c r="M129" s="117"/>
      <c r="N129" s="2"/>
      <c r="O129" s="2"/>
      <c r="P129" s="2"/>
      <c r="Q129" s="2"/>
      <c r="R129" s="3"/>
    </row>
    <row r="130" spans="1:18" s="18" customFormat="1" x14ac:dyDescent="0.25">
      <c r="A130" s="2"/>
      <c r="B130" s="4"/>
      <c r="C130" s="2"/>
      <c r="D130" s="2"/>
      <c r="E130" s="2"/>
      <c r="F130" s="2"/>
      <c r="G130" s="2"/>
      <c r="H130" s="2"/>
      <c r="I130" s="2"/>
      <c r="J130" s="2"/>
      <c r="K130" s="2"/>
      <c r="L130" s="117"/>
      <c r="M130" s="117"/>
      <c r="N130" s="2"/>
      <c r="O130" s="2"/>
      <c r="P130" s="2"/>
      <c r="Q130" s="2"/>
      <c r="R130" s="3"/>
    </row>
    <row r="131" spans="1:18" s="118" customFormat="1" x14ac:dyDescent="0.25">
      <c r="A131" s="2"/>
      <c r="B131" s="4"/>
      <c r="C131" s="2"/>
      <c r="D131" s="2"/>
      <c r="E131" s="2"/>
      <c r="F131" s="2"/>
      <c r="G131" s="2"/>
      <c r="H131" s="2"/>
      <c r="I131" s="2"/>
      <c r="J131" s="2"/>
      <c r="K131" s="2"/>
      <c r="L131" s="117"/>
      <c r="M131" s="117"/>
      <c r="N131" s="2"/>
      <c r="O131" s="2"/>
      <c r="P131" s="2"/>
      <c r="Q131" s="2"/>
      <c r="R131" s="3"/>
    </row>
    <row r="132" spans="1:18" s="118" customFormat="1" x14ac:dyDescent="0.25">
      <c r="A132" s="2"/>
      <c r="B132" s="4"/>
      <c r="C132" s="2"/>
      <c r="D132" s="2"/>
      <c r="E132" s="2"/>
      <c r="F132" s="2"/>
      <c r="G132" s="2"/>
      <c r="H132" s="2"/>
      <c r="I132" s="2"/>
      <c r="J132" s="2"/>
      <c r="K132" s="2"/>
      <c r="L132" s="117"/>
      <c r="M132" s="117"/>
      <c r="N132" s="2"/>
      <c r="O132" s="2"/>
      <c r="P132" s="2"/>
      <c r="Q132" s="2"/>
      <c r="R132" s="3"/>
    </row>
    <row r="133" spans="1:18" s="118" customFormat="1" x14ac:dyDescent="0.25">
      <c r="A133" s="2"/>
      <c r="B133" s="4"/>
      <c r="C133" s="2"/>
      <c r="D133" s="2"/>
      <c r="E133" s="2"/>
      <c r="F133" s="2"/>
      <c r="G133" s="2"/>
      <c r="H133" s="2"/>
      <c r="I133" s="2"/>
      <c r="J133" s="2"/>
      <c r="K133" s="2"/>
      <c r="L133" s="117"/>
      <c r="M133" s="117"/>
      <c r="N133" s="2"/>
      <c r="O133" s="2"/>
      <c r="P133" s="2"/>
      <c r="Q133" s="2"/>
      <c r="R133" s="3"/>
    </row>
    <row r="134" spans="1:18" s="118" customFormat="1" x14ac:dyDescent="0.25">
      <c r="A134" s="2"/>
      <c r="B134" s="4"/>
      <c r="C134" s="2"/>
      <c r="D134" s="2"/>
      <c r="E134" s="2"/>
      <c r="F134" s="2"/>
      <c r="G134" s="2"/>
      <c r="H134" s="2"/>
      <c r="I134" s="2"/>
      <c r="J134" s="2"/>
      <c r="K134" s="2"/>
      <c r="L134" s="117"/>
      <c r="M134" s="117"/>
      <c r="N134" s="2"/>
      <c r="O134" s="2"/>
      <c r="P134" s="2"/>
      <c r="Q134" s="2"/>
      <c r="R134" s="3"/>
    </row>
    <row r="135" spans="1:18" s="118" customFormat="1" x14ac:dyDescent="0.25">
      <c r="A135" s="2"/>
      <c r="B135" s="4"/>
      <c r="C135" s="2"/>
      <c r="D135" s="2"/>
      <c r="E135" s="2"/>
      <c r="F135" s="2"/>
      <c r="G135" s="2"/>
      <c r="H135" s="2"/>
      <c r="I135" s="2"/>
      <c r="J135" s="2"/>
      <c r="K135" s="2"/>
      <c r="L135" s="117"/>
      <c r="M135" s="117"/>
      <c r="N135" s="2"/>
      <c r="O135" s="2"/>
      <c r="P135" s="2"/>
      <c r="Q135" s="2"/>
      <c r="R135" s="3"/>
    </row>
    <row r="136" spans="1:18" s="18" customFormat="1" x14ac:dyDescent="0.25">
      <c r="A136" s="2"/>
      <c r="B136" s="4"/>
      <c r="C136" s="2"/>
      <c r="D136" s="2"/>
      <c r="E136" s="2"/>
      <c r="F136" s="2"/>
      <c r="G136" s="2"/>
      <c r="H136" s="2"/>
      <c r="I136" s="2"/>
      <c r="J136" s="2"/>
      <c r="K136" s="2"/>
      <c r="L136" s="117"/>
      <c r="M136" s="117"/>
      <c r="N136" s="2"/>
      <c r="O136" s="2"/>
      <c r="P136" s="2"/>
      <c r="Q136" s="2"/>
      <c r="R136" s="3"/>
    </row>
    <row r="137" spans="1:18" s="18" customFormat="1" x14ac:dyDescent="0.25">
      <c r="A137" s="2"/>
      <c r="B137" s="4"/>
      <c r="C137" s="2"/>
      <c r="D137" s="2"/>
      <c r="E137" s="2"/>
      <c r="F137" s="2"/>
      <c r="G137" s="2"/>
      <c r="H137" s="2"/>
      <c r="I137" s="2"/>
      <c r="J137" s="2"/>
      <c r="K137" s="2"/>
      <c r="L137" s="117"/>
      <c r="M137" s="117"/>
      <c r="N137" s="2"/>
      <c r="O137" s="2"/>
      <c r="P137" s="2"/>
      <c r="Q137" s="2"/>
      <c r="R137" s="3"/>
    </row>
    <row r="138" spans="1:18" s="18" customFormat="1" x14ac:dyDescent="0.25">
      <c r="A138" s="2"/>
      <c r="B138" s="4"/>
      <c r="C138" s="2"/>
      <c r="D138" s="2"/>
      <c r="E138" s="2"/>
      <c r="F138" s="2"/>
      <c r="G138" s="2"/>
      <c r="H138" s="2"/>
      <c r="I138" s="2"/>
      <c r="J138" s="2"/>
      <c r="K138" s="2"/>
      <c r="L138" s="117"/>
      <c r="M138" s="117"/>
      <c r="N138" s="2"/>
      <c r="O138" s="2"/>
      <c r="P138" s="2"/>
      <c r="Q138" s="2"/>
      <c r="R138" s="3"/>
    </row>
    <row r="139" spans="1:18" s="18" customFormat="1" x14ac:dyDescent="0.25">
      <c r="A139" s="2"/>
      <c r="B139" s="4"/>
      <c r="C139" s="2"/>
      <c r="D139" s="2"/>
      <c r="E139" s="2"/>
      <c r="F139" s="2"/>
      <c r="G139" s="2"/>
      <c r="H139" s="2"/>
      <c r="I139" s="2"/>
      <c r="J139" s="2"/>
      <c r="K139" s="2"/>
      <c r="L139" s="117"/>
      <c r="M139" s="117"/>
      <c r="N139" s="2"/>
      <c r="O139" s="2"/>
      <c r="P139" s="2"/>
      <c r="Q139" s="2"/>
      <c r="R139" s="3"/>
    </row>
    <row r="140" spans="1:18" s="18" customFormat="1" x14ac:dyDescent="0.25">
      <c r="A140" s="2"/>
      <c r="B140" s="4"/>
      <c r="C140" s="2"/>
      <c r="D140" s="2"/>
      <c r="E140" s="2"/>
      <c r="F140" s="2"/>
      <c r="G140" s="2"/>
      <c r="H140" s="2"/>
      <c r="I140" s="2"/>
      <c r="J140" s="2"/>
      <c r="K140" s="2"/>
      <c r="L140" s="117"/>
      <c r="M140" s="117"/>
      <c r="N140" s="2"/>
      <c r="O140" s="2"/>
      <c r="P140" s="2"/>
      <c r="Q140" s="2"/>
      <c r="R140" s="3"/>
    </row>
    <row r="141" spans="1:18" s="18" customFormat="1" x14ac:dyDescent="0.25">
      <c r="A141" s="2"/>
      <c r="B141" s="4"/>
      <c r="C141" s="2"/>
      <c r="D141" s="2"/>
      <c r="E141" s="2"/>
      <c r="F141" s="2"/>
      <c r="G141" s="2"/>
      <c r="H141" s="2"/>
      <c r="I141" s="2"/>
      <c r="J141" s="2"/>
      <c r="K141" s="2"/>
      <c r="L141" s="117"/>
      <c r="M141" s="117"/>
      <c r="N141" s="2"/>
      <c r="O141" s="2"/>
      <c r="P141" s="2"/>
      <c r="Q141" s="2"/>
      <c r="R141" s="3"/>
    </row>
    <row r="142" spans="1:18" s="18" customFormat="1" x14ac:dyDescent="0.25">
      <c r="A142" s="2"/>
      <c r="B142" s="4"/>
      <c r="C142" s="2"/>
      <c r="D142" s="2"/>
      <c r="E142" s="2"/>
      <c r="F142" s="2"/>
      <c r="G142" s="2"/>
      <c r="H142" s="2"/>
      <c r="I142" s="2"/>
      <c r="J142" s="2"/>
      <c r="K142" s="2"/>
      <c r="L142" s="117"/>
      <c r="M142" s="117"/>
      <c r="N142" s="2"/>
      <c r="O142" s="2"/>
      <c r="P142" s="2"/>
      <c r="Q142" s="2"/>
      <c r="R142" s="3"/>
    </row>
    <row r="143" spans="1:18" s="18" customFormat="1" x14ac:dyDescent="0.25">
      <c r="A143" s="2"/>
      <c r="B143" s="4"/>
      <c r="C143" s="2"/>
      <c r="D143" s="2"/>
      <c r="E143" s="2"/>
      <c r="F143" s="2"/>
      <c r="G143" s="2"/>
      <c r="H143" s="2"/>
      <c r="I143" s="2"/>
      <c r="J143" s="2"/>
      <c r="K143" s="2"/>
      <c r="L143" s="117"/>
      <c r="M143" s="117"/>
      <c r="N143" s="2"/>
      <c r="O143" s="2"/>
      <c r="P143" s="2"/>
      <c r="Q143" s="2"/>
      <c r="R143" s="3"/>
    </row>
    <row r="144" spans="1:18" s="18" customFormat="1" x14ac:dyDescent="0.25">
      <c r="A144" s="2"/>
      <c r="B144" s="4"/>
      <c r="C144" s="2"/>
      <c r="D144" s="2"/>
      <c r="E144" s="2"/>
      <c r="F144" s="2"/>
      <c r="G144" s="2"/>
      <c r="H144" s="2"/>
      <c r="I144" s="2"/>
      <c r="J144" s="2"/>
      <c r="K144" s="2"/>
      <c r="L144" s="117"/>
      <c r="M144" s="117"/>
      <c r="N144" s="2"/>
      <c r="O144" s="2"/>
      <c r="P144" s="2"/>
      <c r="Q144" s="2"/>
      <c r="R144" s="3"/>
    </row>
    <row r="145" spans="1:18" s="118" customFormat="1" x14ac:dyDescent="0.25">
      <c r="A145" s="2"/>
      <c r="B145" s="4"/>
      <c r="C145" s="2"/>
      <c r="D145" s="2"/>
      <c r="E145" s="2"/>
      <c r="F145" s="2"/>
      <c r="G145" s="2"/>
      <c r="H145" s="2"/>
      <c r="I145" s="2"/>
      <c r="J145" s="2"/>
      <c r="K145" s="2"/>
      <c r="L145" s="117"/>
      <c r="M145" s="117"/>
      <c r="N145" s="2"/>
      <c r="O145" s="2"/>
      <c r="P145" s="2"/>
      <c r="Q145" s="2"/>
      <c r="R145" s="3"/>
    </row>
    <row r="146" spans="1:18" s="118" customFormat="1" x14ac:dyDescent="0.25">
      <c r="A146" s="2"/>
      <c r="B146" s="4"/>
      <c r="C146" s="2"/>
      <c r="D146" s="2"/>
      <c r="E146" s="2"/>
      <c r="F146" s="2"/>
      <c r="G146" s="2"/>
      <c r="H146" s="2"/>
      <c r="I146" s="2"/>
      <c r="J146" s="2"/>
      <c r="K146" s="2"/>
      <c r="L146" s="117"/>
      <c r="M146" s="117"/>
      <c r="N146" s="2"/>
      <c r="O146" s="2"/>
      <c r="P146" s="2"/>
      <c r="Q146" s="2"/>
      <c r="R146" s="3"/>
    </row>
    <row r="147" spans="1:18" s="118" customFormat="1" x14ac:dyDescent="0.25">
      <c r="A147" s="2"/>
      <c r="B147" s="4"/>
      <c r="C147" s="2"/>
      <c r="D147" s="2"/>
      <c r="E147" s="2"/>
      <c r="F147" s="2"/>
      <c r="G147" s="2"/>
      <c r="H147" s="2"/>
      <c r="I147" s="2"/>
      <c r="J147" s="2"/>
      <c r="K147" s="2"/>
      <c r="L147" s="117"/>
      <c r="M147" s="117"/>
      <c r="N147" s="2"/>
      <c r="O147" s="2"/>
      <c r="P147" s="2"/>
      <c r="Q147" s="2"/>
      <c r="R147" s="3"/>
    </row>
    <row r="148" spans="1:18" s="18" customFormat="1" x14ac:dyDescent="0.25">
      <c r="A148" s="2"/>
      <c r="B148" s="4"/>
      <c r="C148" s="2"/>
      <c r="D148" s="2"/>
      <c r="E148" s="2"/>
      <c r="F148" s="2"/>
      <c r="G148" s="2"/>
      <c r="H148" s="2"/>
      <c r="I148" s="2"/>
      <c r="J148" s="2"/>
      <c r="K148" s="2"/>
      <c r="L148" s="117"/>
      <c r="M148" s="117"/>
      <c r="N148" s="2"/>
      <c r="O148" s="2"/>
      <c r="P148" s="2"/>
      <c r="Q148" s="2"/>
      <c r="R148" s="3"/>
    </row>
    <row r="149" spans="1:18" s="18" customFormat="1" x14ac:dyDescent="0.25">
      <c r="A149" s="2"/>
      <c r="B149" s="4"/>
      <c r="C149" s="2"/>
      <c r="D149" s="2"/>
      <c r="E149" s="2"/>
      <c r="F149" s="2"/>
      <c r="G149" s="2"/>
      <c r="H149" s="2"/>
      <c r="I149" s="2"/>
      <c r="J149" s="2"/>
      <c r="K149" s="2"/>
      <c r="L149" s="117"/>
      <c r="M149" s="117"/>
      <c r="N149" s="2"/>
      <c r="O149" s="2"/>
      <c r="P149" s="2"/>
      <c r="Q149" s="2"/>
      <c r="R149" s="3"/>
    </row>
    <row r="150" spans="1:18" s="18" customFormat="1" x14ac:dyDescent="0.25">
      <c r="A150" s="2"/>
      <c r="B150" s="4"/>
      <c r="C150" s="2"/>
      <c r="D150" s="2"/>
      <c r="E150" s="2"/>
      <c r="F150" s="2"/>
      <c r="G150" s="2"/>
      <c r="H150" s="2"/>
      <c r="I150" s="2"/>
      <c r="J150" s="2"/>
      <c r="K150" s="2"/>
      <c r="L150" s="117"/>
      <c r="M150" s="117"/>
      <c r="N150" s="2"/>
      <c r="O150" s="2"/>
      <c r="P150" s="2"/>
      <c r="Q150" s="2"/>
      <c r="R150" s="3"/>
    </row>
    <row r="151" spans="1:18" s="18" customFormat="1" x14ac:dyDescent="0.25">
      <c r="A151" s="2"/>
      <c r="B151" s="4"/>
      <c r="C151" s="2"/>
      <c r="D151" s="2"/>
      <c r="E151" s="2"/>
      <c r="F151" s="2"/>
      <c r="G151" s="2"/>
      <c r="H151" s="2"/>
      <c r="I151" s="2"/>
      <c r="J151" s="2"/>
      <c r="K151" s="2"/>
      <c r="L151" s="117"/>
      <c r="M151" s="117"/>
      <c r="N151" s="2"/>
      <c r="O151" s="2"/>
      <c r="P151" s="2"/>
      <c r="Q151" s="2"/>
      <c r="R151" s="3"/>
    </row>
    <row r="152" spans="1:18" s="18" customFormat="1" x14ac:dyDescent="0.25">
      <c r="A152" s="2"/>
      <c r="B152" s="4"/>
      <c r="C152" s="2"/>
      <c r="D152" s="2"/>
      <c r="E152" s="2"/>
      <c r="F152" s="2"/>
      <c r="G152" s="2"/>
      <c r="H152" s="2"/>
      <c r="I152" s="2"/>
      <c r="J152" s="2"/>
      <c r="K152" s="2"/>
      <c r="L152" s="117"/>
      <c r="M152" s="117"/>
      <c r="N152" s="2"/>
      <c r="O152" s="2"/>
      <c r="P152" s="2"/>
      <c r="Q152" s="2"/>
      <c r="R152" s="3"/>
    </row>
    <row r="153" spans="1:18" s="18" customFormat="1" x14ac:dyDescent="0.25">
      <c r="A153" s="2"/>
      <c r="B153" s="4"/>
      <c r="C153" s="2"/>
      <c r="D153" s="2"/>
      <c r="E153" s="2"/>
      <c r="F153" s="2"/>
      <c r="G153" s="2"/>
      <c r="H153" s="2"/>
      <c r="I153" s="2"/>
      <c r="J153" s="2"/>
      <c r="K153" s="2"/>
      <c r="L153" s="117"/>
      <c r="M153" s="117"/>
      <c r="N153" s="2"/>
      <c r="O153" s="2"/>
      <c r="P153" s="2"/>
      <c r="Q153" s="2"/>
      <c r="R153" s="3"/>
    </row>
    <row r="154" spans="1:18" s="18" customFormat="1" x14ac:dyDescent="0.25">
      <c r="A154" s="2"/>
      <c r="B154" s="4"/>
      <c r="C154" s="2"/>
      <c r="D154" s="2"/>
      <c r="E154" s="2"/>
      <c r="F154" s="2"/>
      <c r="G154" s="2"/>
      <c r="H154" s="2"/>
      <c r="I154" s="2"/>
      <c r="J154" s="2"/>
      <c r="K154" s="2"/>
      <c r="L154" s="117"/>
      <c r="M154" s="117"/>
      <c r="N154" s="2"/>
      <c r="O154" s="2"/>
      <c r="P154" s="2"/>
      <c r="Q154" s="2"/>
      <c r="R154" s="3"/>
    </row>
    <row r="155" spans="1:18" s="118" customFormat="1" x14ac:dyDescent="0.25">
      <c r="A155" s="2"/>
      <c r="B155" s="4"/>
      <c r="C155" s="2"/>
      <c r="D155" s="2"/>
      <c r="E155" s="2"/>
      <c r="F155" s="2"/>
      <c r="G155" s="2"/>
      <c r="H155" s="2"/>
      <c r="I155" s="2"/>
      <c r="J155" s="2"/>
      <c r="K155" s="2"/>
      <c r="L155" s="117"/>
      <c r="M155" s="117"/>
      <c r="N155" s="2"/>
      <c r="O155" s="2"/>
      <c r="P155" s="2"/>
      <c r="Q155" s="2"/>
      <c r="R155" s="3"/>
    </row>
    <row r="156" spans="1:18" s="18" customFormat="1" x14ac:dyDescent="0.25">
      <c r="A156" s="2"/>
      <c r="B156" s="4"/>
      <c r="C156" s="2"/>
      <c r="D156" s="2"/>
      <c r="E156" s="2"/>
      <c r="F156" s="2"/>
      <c r="G156" s="2"/>
      <c r="H156" s="2"/>
      <c r="I156" s="2"/>
      <c r="J156" s="2"/>
      <c r="K156" s="2"/>
      <c r="L156" s="117"/>
      <c r="M156" s="117"/>
      <c r="N156" s="2"/>
      <c r="O156" s="2"/>
      <c r="P156" s="2"/>
      <c r="Q156" s="2"/>
      <c r="R156" s="3"/>
    </row>
    <row r="157" spans="1:18" s="18" customFormat="1" x14ac:dyDescent="0.25">
      <c r="A157" s="2"/>
      <c r="B157" s="4"/>
      <c r="C157" s="2"/>
      <c r="D157" s="2"/>
      <c r="E157" s="2"/>
      <c r="F157" s="2"/>
      <c r="G157" s="2"/>
      <c r="H157" s="2"/>
      <c r="I157" s="2"/>
      <c r="J157" s="2"/>
      <c r="K157" s="2"/>
      <c r="L157" s="117"/>
      <c r="M157" s="117"/>
      <c r="N157" s="2"/>
      <c r="O157" s="2"/>
      <c r="P157" s="2"/>
      <c r="Q157" s="2"/>
      <c r="R157" s="3"/>
    </row>
    <row r="158" spans="1:18" s="18" customFormat="1" x14ac:dyDescent="0.25">
      <c r="A158" s="2"/>
      <c r="B158" s="4"/>
      <c r="C158" s="2"/>
      <c r="D158" s="2"/>
      <c r="E158" s="2"/>
      <c r="F158" s="2"/>
      <c r="G158" s="2"/>
      <c r="H158" s="2"/>
      <c r="I158" s="2"/>
      <c r="J158" s="2"/>
      <c r="K158" s="2"/>
      <c r="L158" s="117"/>
      <c r="M158" s="117"/>
      <c r="N158" s="2"/>
      <c r="O158" s="2"/>
      <c r="P158" s="2"/>
      <c r="Q158" s="2"/>
      <c r="R158" s="3"/>
    </row>
    <row r="159" spans="1:18" s="18" customFormat="1" x14ac:dyDescent="0.25">
      <c r="A159" s="2"/>
      <c r="B159" s="4"/>
      <c r="C159" s="2"/>
      <c r="D159" s="2"/>
      <c r="E159" s="2"/>
      <c r="F159" s="2"/>
      <c r="G159" s="2"/>
      <c r="H159" s="2"/>
      <c r="I159" s="2"/>
      <c r="J159" s="2"/>
      <c r="K159" s="2"/>
      <c r="L159" s="117"/>
      <c r="M159" s="117"/>
      <c r="N159" s="2"/>
      <c r="O159" s="2"/>
      <c r="P159" s="2"/>
      <c r="Q159" s="2"/>
      <c r="R159" s="3"/>
    </row>
    <row r="160" spans="1:18" s="18" customFormat="1" x14ac:dyDescent="0.25">
      <c r="A160" s="2"/>
      <c r="B160" s="4"/>
      <c r="C160" s="2"/>
      <c r="D160" s="2"/>
      <c r="E160" s="2"/>
      <c r="F160" s="2"/>
      <c r="G160" s="2"/>
      <c r="H160" s="2"/>
      <c r="I160" s="2"/>
      <c r="J160" s="2"/>
      <c r="K160" s="2"/>
      <c r="L160" s="117"/>
      <c r="M160" s="117"/>
      <c r="N160" s="2"/>
      <c r="O160" s="2"/>
      <c r="P160" s="2"/>
      <c r="Q160" s="2"/>
      <c r="R160" s="3"/>
    </row>
    <row r="161" spans="1:18" s="18" customFormat="1" x14ac:dyDescent="0.25">
      <c r="A161" s="2"/>
      <c r="B161" s="4"/>
      <c r="C161" s="2"/>
      <c r="D161" s="2"/>
      <c r="E161" s="2"/>
      <c r="F161" s="2"/>
      <c r="G161" s="2"/>
      <c r="H161" s="2"/>
      <c r="I161" s="2"/>
      <c r="J161" s="2"/>
      <c r="K161" s="2"/>
      <c r="L161" s="117"/>
      <c r="M161" s="117"/>
      <c r="N161" s="2"/>
      <c r="O161" s="2"/>
      <c r="P161" s="2"/>
      <c r="Q161" s="2"/>
      <c r="R161" s="3"/>
    </row>
    <row r="162" spans="1:18" s="18" customFormat="1" x14ac:dyDescent="0.25">
      <c r="A162" s="2"/>
      <c r="B162" s="4"/>
      <c r="C162" s="2"/>
      <c r="D162" s="2"/>
      <c r="E162" s="2"/>
      <c r="F162" s="2"/>
      <c r="G162" s="2"/>
      <c r="H162" s="2"/>
      <c r="I162" s="2"/>
      <c r="J162" s="2"/>
      <c r="K162" s="2"/>
      <c r="L162" s="117"/>
      <c r="M162" s="117"/>
      <c r="N162" s="2"/>
      <c r="O162" s="2"/>
      <c r="P162" s="2"/>
      <c r="Q162" s="2"/>
      <c r="R162" s="3"/>
    </row>
    <row r="163" spans="1:18" s="18" customFormat="1" x14ac:dyDescent="0.25">
      <c r="A163" s="2"/>
      <c r="B163" s="4"/>
      <c r="C163" s="2"/>
      <c r="D163" s="2"/>
      <c r="E163" s="2"/>
      <c r="F163" s="2"/>
      <c r="G163" s="2"/>
      <c r="H163" s="2"/>
      <c r="I163" s="2"/>
      <c r="J163" s="2"/>
      <c r="K163" s="2"/>
      <c r="L163" s="117"/>
      <c r="M163" s="117"/>
      <c r="N163" s="2"/>
      <c r="O163" s="2"/>
      <c r="P163" s="2"/>
      <c r="Q163" s="2"/>
      <c r="R163" s="3"/>
    </row>
    <row r="164" spans="1:18" s="18" customFormat="1" x14ac:dyDescent="0.25">
      <c r="A164" s="2"/>
      <c r="B164" s="4"/>
      <c r="C164" s="2"/>
      <c r="D164" s="2"/>
      <c r="E164" s="2"/>
      <c r="F164" s="2"/>
      <c r="G164" s="2"/>
      <c r="H164" s="2"/>
      <c r="I164" s="2"/>
      <c r="J164" s="2"/>
      <c r="K164" s="2"/>
      <c r="L164" s="117"/>
      <c r="M164" s="117"/>
      <c r="N164" s="2"/>
      <c r="O164" s="2"/>
      <c r="P164" s="2"/>
      <c r="Q164" s="2"/>
      <c r="R164" s="3"/>
    </row>
  </sheetData>
  <mergeCells count="94">
    <mergeCell ref="A3:B3"/>
    <mergeCell ref="A5:A6"/>
    <mergeCell ref="B5:B6"/>
    <mergeCell ref="C5:F5"/>
    <mergeCell ref="G5:J5"/>
    <mergeCell ref="N7:R7"/>
    <mergeCell ref="K5:K6"/>
    <mergeCell ref="L5:L6"/>
    <mergeCell ref="M5:O6"/>
    <mergeCell ref="P5:Q6"/>
    <mergeCell ref="R5:R6"/>
    <mergeCell ref="S5:S6"/>
    <mergeCell ref="A11:B11"/>
    <mergeCell ref="G11:L11"/>
    <mergeCell ref="N11:R11"/>
    <mergeCell ref="A12:B12"/>
    <mergeCell ref="G12:L12"/>
    <mergeCell ref="N12:R12"/>
    <mergeCell ref="A7:B7"/>
    <mergeCell ref="C7:F7"/>
    <mergeCell ref="G7:L7"/>
    <mergeCell ref="A13:B13"/>
    <mergeCell ref="G13:L13"/>
    <mergeCell ref="N13:R13"/>
    <mergeCell ref="A14:B14"/>
    <mergeCell ref="C14:F14"/>
    <mergeCell ref="G14:L14"/>
    <mergeCell ref="N14:R14"/>
    <mergeCell ref="A21:B21"/>
    <mergeCell ref="G21:L21"/>
    <mergeCell ref="N21:R21"/>
    <mergeCell ref="A22:B22"/>
    <mergeCell ref="G22:L22"/>
    <mergeCell ref="N22:R22"/>
    <mergeCell ref="A23:B23"/>
    <mergeCell ref="G23:L23"/>
    <mergeCell ref="N23:R23"/>
    <mergeCell ref="A24:B24"/>
    <mergeCell ref="C24:F24"/>
    <mergeCell ref="G24:L24"/>
    <mergeCell ref="N24:R24"/>
    <mergeCell ref="N60:R60"/>
    <mergeCell ref="A28:B28"/>
    <mergeCell ref="G28:L28"/>
    <mergeCell ref="N28:R28"/>
    <mergeCell ref="A29:B29"/>
    <mergeCell ref="G29:L29"/>
    <mergeCell ref="N29:R29"/>
    <mergeCell ref="N63:R63"/>
    <mergeCell ref="A65:B65"/>
    <mergeCell ref="G65:L65"/>
    <mergeCell ref="N65:R65"/>
    <mergeCell ref="A30:B30"/>
    <mergeCell ref="G30:L30"/>
    <mergeCell ref="N30:R30"/>
    <mergeCell ref="C31:O31"/>
    <mergeCell ref="A60:B60"/>
    <mergeCell ref="G60:L60"/>
    <mergeCell ref="A66:B66"/>
    <mergeCell ref="G66:L66"/>
    <mergeCell ref="N66:R66"/>
    <mergeCell ref="A61:B61"/>
    <mergeCell ref="G61:L61"/>
    <mergeCell ref="N61:R61"/>
    <mergeCell ref="A62:B62"/>
    <mergeCell ref="G62:L62"/>
    <mergeCell ref="N62:R62"/>
    <mergeCell ref="C63:L63"/>
    <mergeCell ref="A67:B67"/>
    <mergeCell ref="G67:L67"/>
    <mergeCell ref="N67:R67"/>
    <mergeCell ref="A68:B68"/>
    <mergeCell ref="A71:B71"/>
    <mergeCell ref="G71:L71"/>
    <mergeCell ref="N71:R71"/>
    <mergeCell ref="A72:B72"/>
    <mergeCell ref="G72:L72"/>
    <mergeCell ref="N72:R72"/>
    <mergeCell ref="A73:B73"/>
    <mergeCell ref="G73:L73"/>
    <mergeCell ref="N73:R73"/>
    <mergeCell ref="A74:B74"/>
    <mergeCell ref="C74:F74"/>
    <mergeCell ref="G74:L74"/>
    <mergeCell ref="N74:R74"/>
    <mergeCell ref="A75:B75"/>
    <mergeCell ref="G75:L75"/>
    <mergeCell ref="N75:R75"/>
    <mergeCell ref="A76:B76"/>
    <mergeCell ref="G76:L76"/>
    <mergeCell ref="N76:R76"/>
    <mergeCell ref="A77:B77"/>
    <mergeCell ref="G77:L77"/>
    <mergeCell ref="N77:R77"/>
  </mergeCells>
  <pageMargins left="0.7" right="0.7" top="0.75" bottom="0.75" header="0.3" footer="0.3"/>
  <pageSetup paperSize="9" scale="46" fitToHeight="0"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A5285-7BFF-4713-8ECF-14B64526B658}">
  <sheetPr>
    <pageSetUpPr fitToPage="1"/>
  </sheetPr>
  <dimension ref="A1:S167"/>
  <sheetViews>
    <sheetView zoomScaleNormal="100" workbookViewId="0">
      <pane xSplit="2" ySplit="6" topLeftCell="M7" activePane="bottomRight" state="frozen"/>
      <selection activeCell="T62" sqref="T62"/>
      <selection pane="topRight" activeCell="T62" sqref="T62"/>
      <selection pane="bottomLeft" activeCell="T62" sqref="T62"/>
      <selection pane="bottomRight" activeCell="R2" sqref="R2"/>
    </sheetView>
  </sheetViews>
  <sheetFormatPr defaultColWidth="10.6640625" defaultRowHeight="14.4" x14ac:dyDescent="0.25"/>
  <cols>
    <col min="1" max="1" width="18.6640625" style="2" customWidth="1"/>
    <col min="2" max="2" width="71.5546875" style="4" customWidth="1"/>
    <col min="3" max="9" width="4.33203125" style="2" customWidth="1"/>
    <col min="10" max="10" width="5.6640625" style="2" customWidth="1"/>
    <col min="11" max="11" width="4.33203125" style="2" customWidth="1"/>
    <col min="12" max="12" width="8.109375" style="2" customWidth="1"/>
    <col min="13" max="13" width="4.109375" style="2" customWidth="1"/>
    <col min="14" max="14" width="16.6640625" style="4" customWidth="1"/>
    <col min="15" max="15" width="46.33203125" style="164" customWidth="1"/>
    <col min="16" max="16" width="6.33203125" style="2" customWidth="1"/>
    <col min="17" max="17" width="14.88671875" style="2" customWidth="1"/>
    <col min="18" max="18" width="26.33203125" style="138" customWidth="1"/>
    <col min="19" max="19" width="60.33203125" style="4" bestFit="1" customWidth="1"/>
    <col min="20" max="16384" width="10.6640625" style="4"/>
  </cols>
  <sheetData>
    <row r="1" spans="1:19" ht="23.25" customHeight="1" x14ac:dyDescent="0.25">
      <c r="A1" s="1" t="s">
        <v>455</v>
      </c>
      <c r="B1" s="1"/>
      <c r="C1" s="6"/>
      <c r="D1" s="6"/>
      <c r="E1" s="6"/>
      <c r="F1" s="6"/>
      <c r="G1" s="6"/>
      <c r="H1" s="6"/>
      <c r="I1" s="6"/>
      <c r="J1" s="6"/>
      <c r="K1" s="6"/>
      <c r="L1" s="6"/>
      <c r="M1" s="6"/>
      <c r="N1" s="8"/>
      <c r="O1" s="137"/>
    </row>
    <row r="2" spans="1:19" ht="21" customHeight="1" x14ac:dyDescent="0.25">
      <c r="A2" s="5" t="s">
        <v>456</v>
      </c>
      <c r="B2" s="1"/>
      <c r="C2" s="6"/>
      <c r="D2" s="6"/>
      <c r="E2" s="6"/>
      <c r="F2" s="6"/>
      <c r="G2" s="6"/>
      <c r="H2" s="6"/>
      <c r="I2" s="6"/>
      <c r="J2" s="6"/>
      <c r="K2" s="6"/>
      <c r="L2" s="6"/>
      <c r="M2" s="6"/>
      <c r="N2" s="8"/>
      <c r="O2" s="137"/>
    </row>
    <row r="3" spans="1:19" ht="23.25" customHeight="1" x14ac:dyDescent="0.25">
      <c r="A3" s="396" t="s">
        <v>489</v>
      </c>
      <c r="B3" s="397"/>
      <c r="C3" s="6"/>
      <c r="D3" s="6"/>
      <c r="E3" s="6"/>
      <c r="F3" s="6"/>
      <c r="G3" s="6"/>
      <c r="H3" s="6"/>
      <c r="I3" s="6"/>
      <c r="J3" s="6"/>
      <c r="K3" s="6"/>
      <c r="L3" s="6"/>
      <c r="M3" s="6"/>
      <c r="N3" s="8"/>
      <c r="O3" s="137"/>
    </row>
    <row r="4" spans="1:19" ht="21" customHeight="1" thickBot="1" x14ac:dyDescent="0.3">
      <c r="A4" s="9" t="s">
        <v>490</v>
      </c>
      <c r="B4" s="10"/>
      <c r="C4" s="6"/>
      <c r="D4" s="6"/>
      <c r="E4" s="6"/>
      <c r="F4" s="6"/>
      <c r="G4" s="6"/>
      <c r="H4" s="6"/>
      <c r="I4" s="6"/>
      <c r="J4" s="6"/>
      <c r="K4" s="6"/>
      <c r="L4" s="6"/>
      <c r="M4" s="6"/>
      <c r="N4" s="8"/>
      <c r="O4" s="137"/>
    </row>
    <row r="5" spans="1:19" s="11" customFormat="1" ht="18" customHeight="1" thickTop="1" x14ac:dyDescent="0.3">
      <c r="A5" s="398" t="s">
        <v>459</v>
      </c>
      <c r="B5" s="394" t="s">
        <v>460</v>
      </c>
      <c r="C5" s="400" t="s">
        <v>461</v>
      </c>
      <c r="D5" s="401"/>
      <c r="E5" s="401"/>
      <c r="F5" s="401"/>
      <c r="G5" s="402" t="s">
        <v>462</v>
      </c>
      <c r="H5" s="403"/>
      <c r="I5" s="403"/>
      <c r="J5" s="403"/>
      <c r="K5" s="386" t="s">
        <v>463</v>
      </c>
      <c r="L5" s="386" t="s">
        <v>552</v>
      </c>
      <c r="M5" s="389" t="s">
        <v>464</v>
      </c>
      <c r="N5" s="389"/>
      <c r="O5" s="390"/>
      <c r="P5" s="394" t="s">
        <v>465</v>
      </c>
      <c r="Q5" s="394"/>
      <c r="R5" s="388" t="s">
        <v>466</v>
      </c>
      <c r="S5" s="384" t="s">
        <v>560</v>
      </c>
    </row>
    <row r="6" spans="1:19" s="11" customFormat="1" ht="33.75" customHeight="1" x14ac:dyDescent="0.25">
      <c r="A6" s="399"/>
      <c r="B6" s="395"/>
      <c r="C6" s="12">
        <v>1</v>
      </c>
      <c r="D6" s="13">
        <v>2</v>
      </c>
      <c r="E6" s="13">
        <v>3</v>
      </c>
      <c r="F6" s="13">
        <v>4</v>
      </c>
      <c r="G6" s="12" t="s">
        <v>554</v>
      </c>
      <c r="H6" s="13" t="s">
        <v>555</v>
      </c>
      <c r="I6" s="13" t="s">
        <v>556</v>
      </c>
      <c r="J6" s="13" t="s">
        <v>557</v>
      </c>
      <c r="K6" s="387"/>
      <c r="L6" s="387"/>
      <c r="M6" s="392"/>
      <c r="N6" s="392"/>
      <c r="O6" s="393"/>
      <c r="P6" s="395"/>
      <c r="Q6" s="395"/>
      <c r="R6" s="391"/>
      <c r="S6" s="385"/>
    </row>
    <row r="7" spans="1:19" s="18" customFormat="1" ht="12.75" customHeight="1" x14ac:dyDescent="0.3">
      <c r="A7" s="382" t="s">
        <v>467</v>
      </c>
      <c r="B7" s="383"/>
      <c r="C7" s="378"/>
      <c r="D7" s="365"/>
      <c r="E7" s="365"/>
      <c r="F7" s="365"/>
      <c r="G7" s="378"/>
      <c r="H7" s="365"/>
      <c r="I7" s="365"/>
      <c r="J7" s="365"/>
      <c r="K7" s="365"/>
      <c r="L7" s="379"/>
      <c r="M7" s="14"/>
      <c r="N7" s="378"/>
      <c r="O7" s="365"/>
      <c r="P7" s="365"/>
      <c r="Q7" s="365"/>
      <c r="R7" s="365"/>
      <c r="S7" s="121"/>
    </row>
    <row r="8" spans="1:19" s="18" customFormat="1" ht="12.75" customHeight="1" x14ac:dyDescent="0.25">
      <c r="A8" s="102" t="s">
        <v>258</v>
      </c>
      <c r="B8" s="19" t="s">
        <v>1</v>
      </c>
      <c r="C8" s="20" t="s">
        <v>468</v>
      </c>
      <c r="D8" s="21"/>
      <c r="E8" s="21"/>
      <c r="F8" s="22"/>
      <c r="G8" s="20">
        <v>2</v>
      </c>
      <c r="H8" s="21"/>
      <c r="I8" s="21"/>
      <c r="J8" s="23"/>
      <c r="K8" s="29">
        <v>3</v>
      </c>
      <c r="L8" s="24" t="s">
        <v>469</v>
      </c>
      <c r="M8" s="25" t="s">
        <v>470</v>
      </c>
      <c r="N8" s="26" t="s">
        <v>2</v>
      </c>
      <c r="O8" s="19" t="s">
        <v>5</v>
      </c>
      <c r="P8" s="29"/>
      <c r="Q8" s="29"/>
      <c r="R8" s="165" t="s">
        <v>259</v>
      </c>
      <c r="S8" s="166" t="s">
        <v>0</v>
      </c>
    </row>
    <row r="9" spans="1:19" s="18" customFormat="1" ht="12.75" customHeight="1" x14ac:dyDescent="0.25">
      <c r="A9" s="26" t="s">
        <v>2</v>
      </c>
      <c r="B9" s="19" t="s">
        <v>5</v>
      </c>
      <c r="C9" s="20" t="s">
        <v>468</v>
      </c>
      <c r="D9" s="21"/>
      <c r="E9" s="21"/>
      <c r="F9" s="22"/>
      <c r="G9" s="20"/>
      <c r="H9" s="21">
        <v>2</v>
      </c>
      <c r="I9" s="21"/>
      <c r="J9" s="23"/>
      <c r="K9" s="29">
        <v>4</v>
      </c>
      <c r="L9" s="24" t="s">
        <v>471</v>
      </c>
      <c r="M9" s="25" t="s">
        <v>470</v>
      </c>
      <c r="N9" s="102" t="s">
        <v>258</v>
      </c>
      <c r="O9" s="19" t="s">
        <v>1</v>
      </c>
      <c r="P9" s="29"/>
      <c r="Q9" s="29"/>
      <c r="R9" s="165" t="s">
        <v>259</v>
      </c>
      <c r="S9" s="166" t="s">
        <v>4</v>
      </c>
    </row>
    <row r="10" spans="1:19" s="18" customFormat="1" ht="12.75" customHeight="1" x14ac:dyDescent="0.25">
      <c r="A10" s="26" t="s">
        <v>260</v>
      </c>
      <c r="B10" s="19" t="s">
        <v>7</v>
      </c>
      <c r="C10" s="20" t="s">
        <v>468</v>
      </c>
      <c r="D10" s="21"/>
      <c r="E10" s="21"/>
      <c r="F10" s="22"/>
      <c r="G10" s="21">
        <v>1</v>
      </c>
      <c r="H10" s="21">
        <v>2</v>
      </c>
      <c r="I10" s="21"/>
      <c r="J10" s="23"/>
      <c r="K10" s="29">
        <v>6</v>
      </c>
      <c r="L10" s="24" t="s">
        <v>471</v>
      </c>
      <c r="M10" s="30"/>
      <c r="N10" s="124"/>
      <c r="O10" s="32"/>
      <c r="P10" s="29"/>
      <c r="Q10" s="29"/>
      <c r="R10" s="165" t="s">
        <v>142</v>
      </c>
      <c r="S10" s="166" t="s">
        <v>6</v>
      </c>
    </row>
    <row r="11" spans="1:19" s="18" customFormat="1" ht="12.75" customHeight="1" x14ac:dyDescent="0.3">
      <c r="A11" s="366" t="s">
        <v>472</v>
      </c>
      <c r="B11" s="366"/>
      <c r="C11" s="33">
        <f>SUMIF(C8:C10,"=x",$G8:$G10)+SUMIF(C8:C10,"=x",$H8:$H10)+SUMIF(C8:C10,"=x",$I8:$I10)</f>
        <v>7</v>
      </c>
      <c r="D11" s="34">
        <f>SUMIF(D8:D10,"=x",$G8:$G10)+SUMIF(D8:D10,"=x",$H8:$H10)+SUMIF(D8:D10,"=x",$I8:$I10)</f>
        <v>0</v>
      </c>
      <c r="E11" s="34">
        <f>SUMIF(E8:E10,"=x",$G8:$G10)+SUMIF(E8:E10,"=x",$H8:$H10)+SUMIF(E8:E10,"=x",$I8:$I10)</f>
        <v>0</v>
      </c>
      <c r="F11" s="35">
        <f>SUMIF(F8:F10,"=x",$G8:$G10)+SUMIF(F8:F10,"=x",$H8:$H10)+SUMIF(F8:F10,"=x",$I8:$I10)</f>
        <v>0</v>
      </c>
      <c r="G11" s="367">
        <f>SUM(C11:F11)</f>
        <v>7</v>
      </c>
      <c r="H11" s="376"/>
      <c r="I11" s="376"/>
      <c r="J11" s="376"/>
      <c r="K11" s="376"/>
      <c r="L11" s="377"/>
      <c r="M11" s="36"/>
      <c r="N11" s="374"/>
      <c r="O11" s="355"/>
      <c r="P11" s="355"/>
      <c r="Q11" s="355"/>
      <c r="R11" s="355"/>
      <c r="S11" s="125"/>
    </row>
    <row r="12" spans="1:19" s="18" customFormat="1" ht="12.75" customHeight="1" x14ac:dyDescent="0.3">
      <c r="A12" s="351" t="s">
        <v>473</v>
      </c>
      <c r="B12" s="351"/>
      <c r="C12" s="38">
        <f>SUMIF(C8:C10,"=x",$K8:$K10)</f>
        <v>13</v>
      </c>
      <c r="D12" s="39">
        <f>SUMIF(D8:D10,"=x",$K8:$K10)</f>
        <v>0</v>
      </c>
      <c r="E12" s="39">
        <f>SUMIF(E8:E10,"=x",$K8:$K10)</f>
        <v>0</v>
      </c>
      <c r="F12" s="40">
        <f>SUMIF(F8:F10,"=x",$K8:$K10)</f>
        <v>0</v>
      </c>
      <c r="G12" s="352">
        <f>SUM(C12:F12)</f>
        <v>13</v>
      </c>
      <c r="H12" s="370"/>
      <c r="I12" s="370"/>
      <c r="J12" s="370"/>
      <c r="K12" s="370"/>
      <c r="L12" s="371"/>
      <c r="M12" s="41"/>
      <c r="N12" s="374"/>
      <c r="O12" s="355"/>
      <c r="P12" s="355"/>
      <c r="Q12" s="355"/>
      <c r="R12" s="355"/>
      <c r="S12" s="125"/>
    </row>
    <row r="13" spans="1:19" s="18" customFormat="1" ht="12.75" customHeight="1" x14ac:dyDescent="0.3">
      <c r="A13" s="356" t="s">
        <v>474</v>
      </c>
      <c r="B13" s="356"/>
      <c r="C13" s="42">
        <f>COUNTIFS(C8:C10,"x",$L8:$L10,"K(5)")+COUNTIFS(C8:C10,"x",$L8:$L10,"AK")+COUNTIFS(C8:C10,"x",$L8:$L10,"BK")</f>
        <v>1</v>
      </c>
      <c r="D13" s="43">
        <f>COUNTIFS(D8:D10,"x",$L8:$L10,"K(5)")+COUNTIFS(D8:D10,"x",$L8:$L10,"AK")+COUNTIFS(D8:D10,"x",$L8:$L10,"BK")</f>
        <v>0</v>
      </c>
      <c r="E13" s="43">
        <f>COUNTIFS(E8:E10,"x",$L8:$L10,"K(5)")+COUNTIFS(E8:E10,"x",$L8:$L10,"AK")+COUNTIFS(E8:E10,"x",$L8:$L10,"BK")</f>
        <v>0</v>
      </c>
      <c r="F13" s="44">
        <f>COUNTIFS(F8:F10,"x",$L8:$L10,"K(5)")+COUNTIFS(F8:F10,"x",$L8:$L10,"AK")+COUNTIFS(F8:F10,"x",$L8:$L10,"BK")</f>
        <v>0</v>
      </c>
      <c r="G13" s="357">
        <f>SUM(C13:F13)</f>
        <v>1</v>
      </c>
      <c r="H13" s="372"/>
      <c r="I13" s="372"/>
      <c r="J13" s="372"/>
      <c r="K13" s="372"/>
      <c r="L13" s="373"/>
      <c r="M13" s="45"/>
      <c r="N13" s="374"/>
      <c r="O13" s="355"/>
      <c r="P13" s="355"/>
      <c r="Q13" s="355"/>
      <c r="R13" s="355"/>
      <c r="S13" s="125"/>
    </row>
    <row r="14" spans="1:19" s="18" customFormat="1" ht="12.75" customHeight="1" x14ac:dyDescent="0.3">
      <c r="A14" s="382" t="s">
        <v>475</v>
      </c>
      <c r="B14" s="383"/>
      <c r="C14" s="378"/>
      <c r="D14" s="365"/>
      <c r="E14" s="365"/>
      <c r="F14" s="365"/>
      <c r="G14" s="378"/>
      <c r="H14" s="365"/>
      <c r="I14" s="365"/>
      <c r="J14" s="365"/>
      <c r="K14" s="365"/>
      <c r="L14" s="379"/>
      <c r="M14" s="14"/>
      <c r="N14" s="378"/>
      <c r="O14" s="365"/>
      <c r="P14" s="365"/>
      <c r="Q14" s="365"/>
      <c r="R14" s="365"/>
      <c r="S14" s="121"/>
    </row>
    <row r="15" spans="1:19" s="18" customFormat="1" ht="12.75" customHeight="1" x14ac:dyDescent="0.25">
      <c r="A15" s="46" t="s">
        <v>8</v>
      </c>
      <c r="B15" s="19" t="s">
        <v>10</v>
      </c>
      <c r="C15" s="20" t="s">
        <v>468</v>
      </c>
      <c r="D15" s="21"/>
      <c r="E15" s="21"/>
      <c r="F15" s="22"/>
      <c r="G15" s="20">
        <v>1</v>
      </c>
      <c r="H15" s="21"/>
      <c r="I15" s="21"/>
      <c r="J15" s="22"/>
      <c r="K15" s="24">
        <v>1</v>
      </c>
      <c r="L15" s="24" t="s">
        <v>469</v>
      </c>
      <c r="M15" s="30"/>
      <c r="N15" s="31"/>
      <c r="O15" s="32"/>
      <c r="P15" s="27"/>
      <c r="Q15" s="28"/>
      <c r="R15" s="19" t="s">
        <v>11</v>
      </c>
      <c r="S15" s="167" t="s">
        <v>9</v>
      </c>
    </row>
    <row r="16" spans="1:19" s="18" customFormat="1" ht="12.75" customHeight="1" x14ac:dyDescent="0.25">
      <c r="A16" s="102" t="s">
        <v>12</v>
      </c>
      <c r="B16" s="19" t="s">
        <v>14</v>
      </c>
      <c r="C16" s="20" t="s">
        <v>468</v>
      </c>
      <c r="D16" s="21"/>
      <c r="E16" s="21"/>
      <c r="F16" s="22"/>
      <c r="G16" s="20"/>
      <c r="H16" s="21">
        <v>3</v>
      </c>
      <c r="I16" s="21"/>
      <c r="J16" s="22"/>
      <c r="K16" s="24">
        <v>6</v>
      </c>
      <c r="L16" s="24" t="s">
        <v>471</v>
      </c>
      <c r="M16" s="30"/>
      <c r="N16" s="124"/>
      <c r="O16" s="32"/>
      <c r="P16" s="29"/>
      <c r="Q16" s="122"/>
      <c r="R16" s="19" t="s">
        <v>15</v>
      </c>
      <c r="S16" s="168" t="s">
        <v>13</v>
      </c>
    </row>
    <row r="17" spans="1:19" s="18" customFormat="1" ht="12.75" customHeight="1" x14ac:dyDescent="0.25">
      <c r="A17" s="102" t="s">
        <v>261</v>
      </c>
      <c r="B17" s="19" t="s">
        <v>17</v>
      </c>
      <c r="C17" s="20" t="s">
        <v>468</v>
      </c>
      <c r="D17" s="21"/>
      <c r="E17" s="21"/>
      <c r="F17" s="22"/>
      <c r="G17" s="20">
        <v>2</v>
      </c>
      <c r="H17" s="21"/>
      <c r="I17" s="21"/>
      <c r="J17" s="22"/>
      <c r="K17" s="24">
        <v>3</v>
      </c>
      <c r="L17" s="24" t="s">
        <v>469</v>
      </c>
      <c r="M17" s="30"/>
      <c r="N17" s="124"/>
      <c r="O17" s="32"/>
      <c r="P17" s="29"/>
      <c r="Q17" s="122"/>
      <c r="R17" s="19" t="s">
        <v>18</v>
      </c>
      <c r="S17" s="168" t="s">
        <v>16</v>
      </c>
    </row>
    <row r="18" spans="1:19" s="18" customFormat="1" ht="12.75" customHeight="1" x14ac:dyDescent="0.25">
      <c r="A18" s="102" t="s">
        <v>262</v>
      </c>
      <c r="B18" s="19" t="s">
        <v>264</v>
      </c>
      <c r="C18" s="20"/>
      <c r="D18" s="21" t="s">
        <v>468</v>
      </c>
      <c r="E18" s="21"/>
      <c r="F18" s="22"/>
      <c r="G18" s="20">
        <v>2</v>
      </c>
      <c r="H18" s="21"/>
      <c r="I18" s="21"/>
      <c r="J18" s="22"/>
      <c r="K18" s="24">
        <v>3</v>
      </c>
      <c r="L18" s="24" t="s">
        <v>469</v>
      </c>
      <c r="M18" s="30"/>
      <c r="N18" s="124"/>
      <c r="O18" s="32"/>
      <c r="P18" s="29"/>
      <c r="Q18" s="122"/>
      <c r="R18" s="19" t="s">
        <v>19</v>
      </c>
      <c r="S18" s="168" t="s">
        <v>263</v>
      </c>
    </row>
    <row r="19" spans="1:19" s="18" customFormat="1" ht="12.75" customHeight="1" x14ac:dyDescent="0.25">
      <c r="A19" s="102" t="s">
        <v>265</v>
      </c>
      <c r="B19" s="19" t="s">
        <v>21</v>
      </c>
      <c r="C19" s="20"/>
      <c r="D19" s="21"/>
      <c r="E19" s="21" t="s">
        <v>468</v>
      </c>
      <c r="F19" s="22"/>
      <c r="G19" s="20">
        <v>2</v>
      </c>
      <c r="H19" s="21"/>
      <c r="I19" s="21"/>
      <c r="J19" s="22"/>
      <c r="K19" s="24">
        <v>3</v>
      </c>
      <c r="L19" s="24" t="s">
        <v>469</v>
      </c>
      <c r="M19" s="30"/>
      <c r="N19" s="124"/>
      <c r="O19" s="32"/>
      <c r="P19" s="29"/>
      <c r="Q19" s="122"/>
      <c r="R19" s="19" t="s">
        <v>22</v>
      </c>
      <c r="S19" s="169" t="s">
        <v>20</v>
      </c>
    </row>
    <row r="20" spans="1:19" s="18" customFormat="1" ht="12.75" customHeight="1" x14ac:dyDescent="0.25">
      <c r="A20" s="102" t="s">
        <v>266</v>
      </c>
      <c r="B20" s="19" t="s">
        <v>24</v>
      </c>
      <c r="C20" s="20"/>
      <c r="D20" s="21" t="s">
        <v>468</v>
      </c>
      <c r="E20" s="21"/>
      <c r="F20" s="22"/>
      <c r="G20" s="20"/>
      <c r="H20" s="21">
        <v>1</v>
      </c>
      <c r="I20" s="21"/>
      <c r="J20" s="22"/>
      <c r="K20" s="24">
        <v>4</v>
      </c>
      <c r="L20" s="24" t="s">
        <v>471</v>
      </c>
      <c r="M20" s="30"/>
      <c r="N20" s="124"/>
      <c r="O20" s="32"/>
      <c r="P20" s="29"/>
      <c r="Q20" s="122"/>
      <c r="R20" s="19" t="s">
        <v>25</v>
      </c>
      <c r="S20" s="169" t="s">
        <v>23</v>
      </c>
    </row>
    <row r="21" spans="1:19" s="18" customFormat="1" ht="12.75" customHeight="1" x14ac:dyDescent="0.3">
      <c r="A21" s="366" t="s">
        <v>472</v>
      </c>
      <c r="B21" s="366"/>
      <c r="C21" s="33">
        <f>SUMIF(C15:C20,"=x",$G15:$G20)+SUMIF(C15:C20,"=x",$H15:$H20)+SUMIF(C15:C20,"=x",$I15:$I20)</f>
        <v>6</v>
      </c>
      <c r="D21" s="34">
        <f>SUMIF(D15:D20,"=x",$G15:$G20)+SUMIF(D15:D20,"=x",$H15:$H20)+SUMIF(D15:D20,"=x",$I15:$I20)</f>
        <v>3</v>
      </c>
      <c r="E21" s="34">
        <f>SUMIF(E15:E20,"=x",$G15:$G20)+SUMIF(E15:E20,"=x",$H15:$H20)+SUMIF(E15:E20,"=x",$I15:$I20)</f>
        <v>2</v>
      </c>
      <c r="F21" s="34">
        <f>SUMIF(F15:F20,"=x",$G15:$G20)+SUMIF(F15:F20,"=x",$H15:$H20)+SUMIF(F15:F20,"=x",$I15:$I20)</f>
        <v>0</v>
      </c>
      <c r="G21" s="367">
        <f>SUM(C21:F21)</f>
        <v>11</v>
      </c>
      <c r="H21" s="376"/>
      <c r="I21" s="376"/>
      <c r="J21" s="376"/>
      <c r="K21" s="376"/>
      <c r="L21" s="377"/>
      <c r="M21" s="36"/>
      <c r="N21" s="374"/>
      <c r="O21" s="355"/>
      <c r="P21" s="355"/>
      <c r="Q21" s="355"/>
      <c r="R21" s="355"/>
      <c r="S21" s="125"/>
    </row>
    <row r="22" spans="1:19" s="18" customFormat="1" ht="12.75" customHeight="1" x14ac:dyDescent="0.3">
      <c r="A22" s="351" t="s">
        <v>473</v>
      </c>
      <c r="B22" s="351"/>
      <c r="C22" s="38">
        <f>SUMIF(C15:C20,"=x",$K15:$K20)</f>
        <v>10</v>
      </c>
      <c r="D22" s="39">
        <f>SUMIF(D15:D20,"=x",$K15:$K20)</f>
        <v>7</v>
      </c>
      <c r="E22" s="39">
        <f>SUMIF(E15:E20,"=x",$K15:$K20)</f>
        <v>3</v>
      </c>
      <c r="F22" s="39">
        <f>SUMIF(F15:F20,"=x",$K15:$K20)</f>
        <v>0</v>
      </c>
      <c r="G22" s="352">
        <f>SUM(C22:F22)</f>
        <v>20</v>
      </c>
      <c r="H22" s="370"/>
      <c r="I22" s="370"/>
      <c r="J22" s="370"/>
      <c r="K22" s="370"/>
      <c r="L22" s="371"/>
      <c r="M22" s="41"/>
      <c r="N22" s="374"/>
      <c r="O22" s="355"/>
      <c r="P22" s="355"/>
      <c r="Q22" s="355"/>
      <c r="R22" s="355"/>
      <c r="S22" s="125"/>
    </row>
    <row r="23" spans="1:19" s="18" customFormat="1" ht="12.75" customHeight="1" x14ac:dyDescent="0.3">
      <c r="A23" s="356" t="s">
        <v>474</v>
      </c>
      <c r="B23" s="356"/>
      <c r="C23" s="42">
        <f>COUNTIFS(C15:C20,"x",$L15:$L20,"K(5)")+COUNTIFS(C15:C20,"x",$L15:$L20,"AK")+COUNTIFS(C15:C20,"x",$L15:$L20,"BK")</f>
        <v>2</v>
      </c>
      <c r="D23" s="43">
        <f>COUNTIFS(D15:D20,"x",$L15:$L20,"K(5)")+COUNTIFS(D15:D20,"x",$L15:$L20,"AK")+COUNTIFS(D15:D20,"x",$L15:$L20,"BK")</f>
        <v>1</v>
      </c>
      <c r="E23" s="43">
        <f>COUNTIFS(E15:E20,"x",$L15:$L20,"K(5)")+COUNTIFS(E15:E20,"x",$L15:$L20,"AK")+COUNTIFS(E15:E20,"x",$L15:$L20,"BK")</f>
        <v>1</v>
      </c>
      <c r="F23" s="43">
        <f>COUNTIFS(F15:F20,"x",$L15:$L20,"K(5)")+COUNTIFS(F15:F20,"x",$L15:$L20,"AK")+COUNTIFS(F15:F20,"x",$L15:$L20,"BK")</f>
        <v>0</v>
      </c>
      <c r="G23" s="357">
        <f>SUM(C23:F23)</f>
        <v>4</v>
      </c>
      <c r="H23" s="372"/>
      <c r="I23" s="372"/>
      <c r="J23" s="372"/>
      <c r="K23" s="372"/>
      <c r="L23" s="373"/>
      <c r="M23" s="45"/>
      <c r="N23" s="374"/>
      <c r="O23" s="355"/>
      <c r="P23" s="355"/>
      <c r="Q23" s="355"/>
      <c r="R23" s="355"/>
      <c r="S23" s="125"/>
    </row>
    <row r="24" spans="1:19" s="18" customFormat="1" ht="12.75" customHeight="1" x14ac:dyDescent="0.3">
      <c r="A24" s="382" t="s">
        <v>491</v>
      </c>
      <c r="B24" s="383"/>
      <c r="C24" s="378"/>
      <c r="D24" s="365"/>
      <c r="E24" s="365"/>
      <c r="F24" s="365"/>
      <c r="G24" s="378"/>
      <c r="H24" s="365"/>
      <c r="I24" s="365"/>
      <c r="J24" s="365"/>
      <c r="K24" s="365"/>
      <c r="L24" s="379"/>
      <c r="M24" s="14"/>
      <c r="N24" s="378"/>
      <c r="O24" s="365"/>
      <c r="P24" s="365"/>
      <c r="Q24" s="365"/>
      <c r="R24" s="379"/>
      <c r="S24" s="121"/>
    </row>
    <row r="25" spans="1:19" s="18" customFormat="1" ht="12.75" customHeight="1" x14ac:dyDescent="0.3">
      <c r="A25" s="51" t="s">
        <v>477</v>
      </c>
      <c r="B25" s="52"/>
      <c r="C25" s="53"/>
      <c r="D25" s="14"/>
      <c r="E25" s="14"/>
      <c r="F25" s="14"/>
      <c r="G25" s="53"/>
      <c r="H25" s="14"/>
      <c r="I25" s="14"/>
      <c r="J25" s="14"/>
      <c r="K25" s="14"/>
      <c r="L25" s="54"/>
      <c r="M25" s="14"/>
      <c r="N25" s="100"/>
      <c r="O25" s="139"/>
      <c r="P25" s="14"/>
      <c r="Q25" s="14"/>
      <c r="R25" s="140"/>
      <c r="S25" s="121"/>
    </row>
    <row r="26" spans="1:19" s="18" customFormat="1" ht="12.75" customHeight="1" x14ac:dyDescent="0.25">
      <c r="A26" s="102" t="s">
        <v>308</v>
      </c>
      <c r="B26" s="102" t="s">
        <v>90</v>
      </c>
      <c r="C26" s="60" t="s">
        <v>468</v>
      </c>
      <c r="D26" s="61"/>
      <c r="E26" s="61"/>
      <c r="F26" s="61"/>
      <c r="G26" s="60">
        <v>4</v>
      </c>
      <c r="H26" s="61"/>
      <c r="I26" s="61"/>
      <c r="J26" s="62"/>
      <c r="K26" s="29">
        <v>6</v>
      </c>
      <c r="L26" s="24" t="s">
        <v>469</v>
      </c>
      <c r="M26" s="63"/>
      <c r="N26" s="129"/>
      <c r="O26" s="141"/>
      <c r="P26" s="29"/>
      <c r="Q26" s="29"/>
      <c r="R26" s="170" t="s">
        <v>11</v>
      </c>
      <c r="S26" s="168" t="s">
        <v>89</v>
      </c>
    </row>
    <row r="27" spans="1:19" s="18" customFormat="1" ht="12.75" customHeight="1" x14ac:dyDescent="0.25">
      <c r="A27" s="102" t="s">
        <v>309</v>
      </c>
      <c r="B27" s="102" t="s">
        <v>92</v>
      </c>
      <c r="C27" s="60" t="s">
        <v>468</v>
      </c>
      <c r="D27" s="61"/>
      <c r="E27" s="61"/>
      <c r="F27" s="61"/>
      <c r="G27" s="60">
        <v>3</v>
      </c>
      <c r="H27" s="61"/>
      <c r="I27" s="61"/>
      <c r="J27" s="62"/>
      <c r="K27" s="29">
        <v>4</v>
      </c>
      <c r="L27" s="24" t="s">
        <v>469</v>
      </c>
      <c r="M27" s="63"/>
      <c r="N27" s="129"/>
      <c r="O27" s="141"/>
      <c r="P27" s="29"/>
      <c r="Q27" s="29"/>
      <c r="R27" s="170" t="s">
        <v>3</v>
      </c>
      <c r="S27" s="168" t="s">
        <v>91</v>
      </c>
    </row>
    <row r="28" spans="1:19" s="18" customFormat="1" ht="12.75" customHeight="1" x14ac:dyDescent="0.25">
      <c r="A28" s="102" t="s">
        <v>93</v>
      </c>
      <c r="B28" s="102" t="s">
        <v>38</v>
      </c>
      <c r="C28" s="60"/>
      <c r="D28" s="61"/>
      <c r="E28" s="61" t="s">
        <v>468</v>
      </c>
      <c r="F28" s="61"/>
      <c r="G28" s="60"/>
      <c r="H28" s="61">
        <v>1</v>
      </c>
      <c r="I28" s="61"/>
      <c r="J28" s="62"/>
      <c r="K28" s="29">
        <v>4</v>
      </c>
      <c r="L28" s="24" t="s">
        <v>471</v>
      </c>
      <c r="M28" s="171" t="s">
        <v>478</v>
      </c>
      <c r="N28" s="127" t="s">
        <v>266</v>
      </c>
      <c r="O28" s="67" t="s">
        <v>24</v>
      </c>
      <c r="P28" s="29"/>
      <c r="Q28" s="29"/>
      <c r="R28" s="165" t="s">
        <v>259</v>
      </c>
      <c r="S28" s="168" t="s">
        <v>37</v>
      </c>
    </row>
    <row r="29" spans="1:19" s="18" customFormat="1" ht="12.75" customHeight="1" x14ac:dyDescent="0.3">
      <c r="A29" s="366" t="s">
        <v>472</v>
      </c>
      <c r="B29" s="366"/>
      <c r="C29" s="33">
        <f>SUMIF(C26:C28,"=x",$G26:$G28)+SUMIF(C26:C28,"=x",$H26:$H28)+SUMIF(C26:C28,"=x",$I26:$I28)</f>
        <v>7</v>
      </c>
      <c r="D29" s="34">
        <f>SUMIF(D26:D28,"=x",$G26:$G28)+SUMIF(D26:D28,"=x",$H26:$H28)+SUMIF(D26:D28,"=x",$I26:$I28)</f>
        <v>0</v>
      </c>
      <c r="E29" s="34">
        <f>SUMIF(E26:E28,"=x",$G26:$G28)+SUMIF(E26:E28,"=x",$H26:$H28)+SUMIF(E26:E28,"=x",$I26:$I28)</f>
        <v>1</v>
      </c>
      <c r="F29" s="34">
        <f>SUMIF(F26:F28,"=x",$G26:$G28)+SUMIF(F26:F28,"=x",$H26:$H28)+SUMIF(F26:F28,"=x",$I26:$I28)</f>
        <v>0</v>
      </c>
      <c r="G29" s="367">
        <f>SUM(C29:F29)</f>
        <v>8</v>
      </c>
      <c r="H29" s="376"/>
      <c r="I29" s="376"/>
      <c r="J29" s="376"/>
      <c r="K29" s="376"/>
      <c r="L29" s="377"/>
      <c r="M29" s="36"/>
      <c r="N29" s="374"/>
      <c r="O29" s="355"/>
      <c r="P29" s="355"/>
      <c r="Q29" s="355"/>
      <c r="R29" s="404"/>
      <c r="S29" s="125"/>
    </row>
    <row r="30" spans="1:19" s="18" customFormat="1" ht="12.75" customHeight="1" x14ac:dyDescent="0.3">
      <c r="A30" s="351" t="s">
        <v>473</v>
      </c>
      <c r="B30" s="351"/>
      <c r="C30" s="38">
        <f>SUMIF(C26:C28,"=x",$K26:$K28)</f>
        <v>10</v>
      </c>
      <c r="D30" s="39">
        <f>SUMIF(D26:D28,"=x",$K26:$K28)</f>
        <v>0</v>
      </c>
      <c r="E30" s="39">
        <f>SUMIF(E26:E28,"=x",$K26:$K28)</f>
        <v>4</v>
      </c>
      <c r="F30" s="39">
        <f>SUMIF(F26:F28,"=x",$K26:$K28)</f>
        <v>0</v>
      </c>
      <c r="G30" s="352">
        <f>SUM(C30:F30)</f>
        <v>14</v>
      </c>
      <c r="H30" s="370"/>
      <c r="I30" s="370"/>
      <c r="J30" s="370"/>
      <c r="K30" s="370"/>
      <c r="L30" s="371"/>
      <c r="M30" s="41"/>
      <c r="N30" s="374"/>
      <c r="O30" s="355"/>
      <c r="P30" s="355"/>
      <c r="Q30" s="355"/>
      <c r="R30" s="404"/>
      <c r="S30" s="125"/>
    </row>
    <row r="31" spans="1:19" s="18" customFormat="1" ht="12.75" customHeight="1" x14ac:dyDescent="0.3">
      <c r="A31" s="356" t="s">
        <v>474</v>
      </c>
      <c r="B31" s="356"/>
      <c r="C31" s="42">
        <v>2</v>
      </c>
      <c r="D31" s="43">
        <f>SUMPRODUCT(--(D26:D28="x"),--($L26:$L28="K"))</f>
        <v>0</v>
      </c>
      <c r="E31" s="43">
        <f>SUMPRODUCT(--(E26:E28="x"),--($L26:$L28="K"))</f>
        <v>0</v>
      </c>
      <c r="F31" s="44">
        <f>SUMPRODUCT(--(F$8:F$10="x"),--($L$8:$L$10="K"))</f>
        <v>0</v>
      </c>
      <c r="G31" s="357">
        <f>SUM(C31:F31)</f>
        <v>2</v>
      </c>
      <c r="H31" s="372"/>
      <c r="I31" s="372"/>
      <c r="J31" s="372"/>
      <c r="K31" s="372"/>
      <c r="L31" s="373"/>
      <c r="M31" s="45"/>
      <c r="N31" s="374"/>
      <c r="O31" s="355"/>
      <c r="P31" s="355"/>
      <c r="Q31" s="355"/>
      <c r="R31" s="404"/>
      <c r="S31" s="125"/>
    </row>
    <row r="32" spans="1:19" s="18" customFormat="1" ht="29.25" customHeight="1" x14ac:dyDescent="0.25">
      <c r="A32" s="51" t="s">
        <v>479</v>
      </c>
      <c r="B32" s="68"/>
      <c r="C32" s="380" t="s">
        <v>492</v>
      </c>
      <c r="D32" s="405"/>
      <c r="E32" s="405"/>
      <c r="F32" s="405"/>
      <c r="G32" s="405"/>
      <c r="H32" s="405"/>
      <c r="I32" s="405"/>
      <c r="J32" s="405"/>
      <c r="K32" s="405"/>
      <c r="L32" s="405"/>
      <c r="M32" s="405"/>
      <c r="N32" s="405"/>
      <c r="O32" s="405"/>
      <c r="P32" s="142"/>
      <c r="Q32" s="142"/>
      <c r="R32" s="143"/>
      <c r="S32" s="144"/>
    </row>
    <row r="33" spans="1:19" s="18" customFormat="1" ht="12.75" customHeight="1" x14ac:dyDescent="0.25">
      <c r="A33" s="102" t="s">
        <v>310</v>
      </c>
      <c r="B33" s="102" t="s">
        <v>96</v>
      </c>
      <c r="C33" s="60"/>
      <c r="D33" s="61" t="s">
        <v>488</v>
      </c>
      <c r="E33" s="61"/>
      <c r="F33" s="61"/>
      <c r="G33" s="60">
        <v>2</v>
      </c>
      <c r="H33" s="61"/>
      <c r="I33" s="61"/>
      <c r="J33" s="62"/>
      <c r="K33" s="29">
        <v>3</v>
      </c>
      <c r="L33" s="24" t="s">
        <v>469</v>
      </c>
      <c r="M33" s="63"/>
      <c r="N33" s="129"/>
      <c r="O33" s="141" t="s">
        <v>483</v>
      </c>
      <c r="P33" s="29"/>
      <c r="Q33" s="29"/>
      <c r="R33" s="170" t="s">
        <v>11</v>
      </c>
      <c r="S33" s="168" t="s">
        <v>95</v>
      </c>
    </row>
    <row r="34" spans="1:19" s="18" customFormat="1" ht="12.75" customHeight="1" x14ac:dyDescent="0.25">
      <c r="A34" s="102" t="s">
        <v>311</v>
      </c>
      <c r="B34" s="102" t="s">
        <v>98</v>
      </c>
      <c r="C34" s="60"/>
      <c r="D34" s="61"/>
      <c r="E34" s="61" t="s">
        <v>488</v>
      </c>
      <c r="F34" s="61"/>
      <c r="G34" s="60"/>
      <c r="H34" s="61"/>
      <c r="I34" s="61">
        <v>4</v>
      </c>
      <c r="J34" s="62"/>
      <c r="K34" s="172">
        <v>9</v>
      </c>
      <c r="L34" s="24" t="s">
        <v>471</v>
      </c>
      <c r="M34" s="29" t="s">
        <v>493</v>
      </c>
      <c r="N34" s="145" t="s">
        <v>309</v>
      </c>
      <c r="O34" s="145" t="s">
        <v>92</v>
      </c>
      <c r="P34" s="29"/>
      <c r="Q34" s="29"/>
      <c r="R34" s="170" t="s">
        <v>3</v>
      </c>
      <c r="S34" s="168" t="s">
        <v>97</v>
      </c>
    </row>
    <row r="35" spans="1:19" s="18" customFormat="1" ht="12.75" customHeight="1" x14ac:dyDescent="0.25">
      <c r="A35" s="102" t="s">
        <v>312</v>
      </c>
      <c r="B35" s="102" t="s">
        <v>100</v>
      </c>
      <c r="C35" s="60"/>
      <c r="D35" s="61" t="s">
        <v>488</v>
      </c>
      <c r="E35" s="61"/>
      <c r="F35" s="61"/>
      <c r="G35" s="60"/>
      <c r="H35" s="61"/>
      <c r="I35" s="61">
        <v>4</v>
      </c>
      <c r="J35" s="62"/>
      <c r="K35" s="172">
        <v>9</v>
      </c>
      <c r="L35" s="24" t="s">
        <v>471</v>
      </c>
      <c r="M35" s="29" t="s">
        <v>493</v>
      </c>
      <c r="N35" s="145" t="s">
        <v>308</v>
      </c>
      <c r="O35" s="145" t="s">
        <v>90</v>
      </c>
      <c r="P35" s="29"/>
      <c r="Q35" s="29"/>
      <c r="R35" s="173" t="s">
        <v>11</v>
      </c>
      <c r="S35" s="168" t="s">
        <v>99</v>
      </c>
    </row>
    <row r="36" spans="1:19" s="18" customFormat="1" ht="12.75" customHeight="1" x14ac:dyDescent="0.25">
      <c r="A36" s="102" t="s">
        <v>313</v>
      </c>
      <c r="B36" s="102" t="s">
        <v>102</v>
      </c>
      <c r="C36" s="60"/>
      <c r="D36" s="61"/>
      <c r="E36" s="61" t="s">
        <v>488</v>
      </c>
      <c r="F36" s="61"/>
      <c r="G36" s="60">
        <v>2</v>
      </c>
      <c r="H36" s="61"/>
      <c r="I36" s="61"/>
      <c r="J36" s="62"/>
      <c r="K36" s="172">
        <v>3</v>
      </c>
      <c r="L36" s="24" t="s">
        <v>469</v>
      </c>
      <c r="M36" s="63"/>
      <c r="N36" s="129"/>
      <c r="O36" s="146"/>
      <c r="P36" s="29"/>
      <c r="Q36" s="29"/>
      <c r="R36" s="170" t="s">
        <v>494</v>
      </c>
      <c r="S36" s="168" t="s">
        <v>101</v>
      </c>
    </row>
    <row r="37" spans="1:19" s="18" customFormat="1" ht="12.75" customHeight="1" x14ac:dyDescent="0.25">
      <c r="A37" s="102" t="s">
        <v>314</v>
      </c>
      <c r="B37" s="102" t="s">
        <v>104</v>
      </c>
      <c r="C37" s="60"/>
      <c r="D37" s="61"/>
      <c r="E37" s="61" t="s">
        <v>488</v>
      </c>
      <c r="F37" s="61"/>
      <c r="G37" s="60">
        <v>2</v>
      </c>
      <c r="H37" s="61"/>
      <c r="I37" s="61"/>
      <c r="J37" s="62"/>
      <c r="K37" s="172">
        <v>3</v>
      </c>
      <c r="L37" s="24" t="s">
        <v>469</v>
      </c>
      <c r="M37" s="63"/>
      <c r="N37" s="129"/>
      <c r="O37" s="147"/>
      <c r="P37" s="29"/>
      <c r="Q37" s="29"/>
      <c r="R37" s="170" t="s">
        <v>105</v>
      </c>
      <c r="S37" s="168" t="s">
        <v>103</v>
      </c>
    </row>
    <row r="38" spans="1:19" s="18" customFormat="1" ht="12.75" customHeight="1" x14ac:dyDescent="0.25">
      <c r="A38" s="102" t="s">
        <v>315</v>
      </c>
      <c r="B38" s="102" t="s">
        <v>107</v>
      </c>
      <c r="C38" s="60"/>
      <c r="D38" s="61"/>
      <c r="E38" s="61" t="s">
        <v>488</v>
      </c>
      <c r="F38" s="61"/>
      <c r="G38" s="60">
        <v>2</v>
      </c>
      <c r="H38" s="61"/>
      <c r="I38" s="61"/>
      <c r="J38" s="62"/>
      <c r="K38" s="172">
        <v>3</v>
      </c>
      <c r="L38" s="24" t="s">
        <v>469</v>
      </c>
      <c r="M38" s="63"/>
      <c r="N38" s="129"/>
      <c r="O38" s="147"/>
      <c r="P38" s="29"/>
      <c r="Q38" s="29"/>
      <c r="R38" s="173" t="s">
        <v>108</v>
      </c>
      <c r="S38" s="168" t="s">
        <v>106</v>
      </c>
    </row>
    <row r="39" spans="1:19" ht="12.75" customHeight="1" x14ac:dyDescent="0.25">
      <c r="A39" s="130" t="s">
        <v>316</v>
      </c>
      <c r="B39" s="102" t="s">
        <v>322</v>
      </c>
      <c r="C39" s="74"/>
      <c r="D39" s="13"/>
      <c r="E39" s="61" t="s">
        <v>488</v>
      </c>
      <c r="F39" s="75"/>
      <c r="G39" s="74">
        <v>2</v>
      </c>
      <c r="H39" s="13"/>
      <c r="I39" s="13"/>
      <c r="J39" s="76"/>
      <c r="K39" s="149">
        <v>3</v>
      </c>
      <c r="L39" s="24" t="s">
        <v>469</v>
      </c>
      <c r="M39" s="82"/>
      <c r="N39" s="87"/>
      <c r="O39" s="148"/>
      <c r="P39" s="77"/>
      <c r="Q39" s="77"/>
      <c r="R39" s="173" t="s">
        <v>108</v>
      </c>
      <c r="S39" s="78" t="s">
        <v>109</v>
      </c>
    </row>
    <row r="40" spans="1:19" ht="12.75" customHeight="1" x14ac:dyDescent="0.25">
      <c r="A40" s="130" t="s">
        <v>317</v>
      </c>
      <c r="B40" s="87" t="s">
        <v>321</v>
      </c>
      <c r="C40" s="74"/>
      <c r="D40" s="61" t="s">
        <v>488</v>
      </c>
      <c r="E40" s="13"/>
      <c r="F40" s="75"/>
      <c r="G40" s="74">
        <v>2</v>
      </c>
      <c r="H40" s="13"/>
      <c r="I40" s="13"/>
      <c r="J40" s="76"/>
      <c r="K40" s="149">
        <v>3</v>
      </c>
      <c r="L40" s="24" t="s">
        <v>469</v>
      </c>
      <c r="M40" s="82"/>
      <c r="N40" s="87"/>
      <c r="O40" s="148"/>
      <c r="P40" s="77"/>
      <c r="Q40" s="77"/>
      <c r="R40" s="173" t="s">
        <v>323</v>
      </c>
      <c r="S40" s="78" t="s">
        <v>110</v>
      </c>
    </row>
    <row r="41" spans="1:19" ht="12.75" customHeight="1" x14ac:dyDescent="0.25">
      <c r="A41" s="130" t="s">
        <v>318</v>
      </c>
      <c r="B41" s="87" t="s">
        <v>113</v>
      </c>
      <c r="C41" s="74"/>
      <c r="D41" s="61" t="s">
        <v>488</v>
      </c>
      <c r="E41" s="13"/>
      <c r="F41" s="75"/>
      <c r="G41" s="74"/>
      <c r="H41" s="13"/>
      <c r="I41" s="13">
        <v>4</v>
      </c>
      <c r="J41" s="76"/>
      <c r="K41" s="149">
        <v>8</v>
      </c>
      <c r="L41" s="24" t="s">
        <v>471</v>
      </c>
      <c r="M41" s="29"/>
      <c r="N41" s="87"/>
      <c r="O41" s="148"/>
      <c r="P41" s="77"/>
      <c r="Q41" s="77"/>
      <c r="R41" s="173" t="s">
        <v>94</v>
      </c>
      <c r="S41" s="78" t="s">
        <v>112</v>
      </c>
    </row>
    <row r="42" spans="1:19" ht="12.75" customHeight="1" x14ac:dyDescent="0.25">
      <c r="A42" s="130" t="s">
        <v>319</v>
      </c>
      <c r="B42" s="102" t="s">
        <v>326</v>
      </c>
      <c r="C42" s="74"/>
      <c r="D42" s="61" t="s">
        <v>488</v>
      </c>
      <c r="E42" s="13"/>
      <c r="F42" s="75"/>
      <c r="G42" s="74">
        <v>2</v>
      </c>
      <c r="H42" s="13"/>
      <c r="I42" s="13"/>
      <c r="J42" s="76"/>
      <c r="K42" s="149">
        <v>3</v>
      </c>
      <c r="L42" s="24" t="s">
        <v>469</v>
      </c>
      <c r="M42" s="82"/>
      <c r="N42" s="87"/>
      <c r="O42" s="148"/>
      <c r="P42" s="77"/>
      <c r="Q42" s="77"/>
      <c r="R42" s="173" t="s">
        <v>111</v>
      </c>
      <c r="S42" s="78" t="s">
        <v>324</v>
      </c>
    </row>
    <row r="43" spans="1:19" ht="12.75" customHeight="1" x14ac:dyDescent="0.25">
      <c r="A43" s="130" t="s">
        <v>320</v>
      </c>
      <c r="B43" s="102" t="s">
        <v>327</v>
      </c>
      <c r="C43" s="74"/>
      <c r="D43" s="61" t="s">
        <v>488</v>
      </c>
      <c r="E43" s="13"/>
      <c r="F43" s="75"/>
      <c r="G43" s="74"/>
      <c r="H43" s="13"/>
      <c r="I43" s="13">
        <v>4</v>
      </c>
      <c r="J43" s="76"/>
      <c r="K43" s="149">
        <v>8</v>
      </c>
      <c r="L43" s="24" t="s">
        <v>471</v>
      </c>
      <c r="M43" s="29"/>
      <c r="N43" s="87"/>
      <c r="O43" s="148"/>
      <c r="P43" s="77"/>
      <c r="Q43" s="77"/>
      <c r="R43" s="173" t="s">
        <v>111</v>
      </c>
      <c r="S43" s="78" t="s">
        <v>325</v>
      </c>
    </row>
    <row r="44" spans="1:19" ht="12.75" customHeight="1" x14ac:dyDescent="0.25">
      <c r="A44" s="130" t="s">
        <v>114</v>
      </c>
      <c r="B44" s="87" t="s">
        <v>116</v>
      </c>
      <c r="C44" s="74"/>
      <c r="D44" s="13"/>
      <c r="E44" s="61" t="s">
        <v>488</v>
      </c>
      <c r="F44" s="75"/>
      <c r="G44" s="74"/>
      <c r="H44" s="13">
        <v>1</v>
      </c>
      <c r="I44" s="13"/>
      <c r="J44" s="76"/>
      <c r="K44" s="149">
        <v>2</v>
      </c>
      <c r="L44" s="24" t="s">
        <v>471</v>
      </c>
      <c r="M44" s="82" t="s">
        <v>493</v>
      </c>
      <c r="N44" s="145" t="s">
        <v>309</v>
      </c>
      <c r="O44" s="145" t="s">
        <v>92</v>
      </c>
      <c r="P44" s="77"/>
      <c r="Q44" s="77"/>
      <c r="R44" s="173" t="s">
        <v>328</v>
      </c>
      <c r="S44" s="78" t="s">
        <v>115</v>
      </c>
    </row>
    <row r="45" spans="1:19" ht="12.75" customHeight="1" x14ac:dyDescent="0.25">
      <c r="A45" s="130" t="s">
        <v>329</v>
      </c>
      <c r="B45" s="87" t="s">
        <v>118</v>
      </c>
      <c r="C45" s="74"/>
      <c r="D45" s="61" t="s">
        <v>488</v>
      </c>
      <c r="E45" s="13"/>
      <c r="F45" s="75"/>
      <c r="G45" s="74">
        <v>2</v>
      </c>
      <c r="H45" s="13"/>
      <c r="I45" s="13"/>
      <c r="J45" s="76"/>
      <c r="K45" s="149">
        <v>3</v>
      </c>
      <c r="L45" s="24" t="s">
        <v>469</v>
      </c>
      <c r="M45" s="82"/>
      <c r="N45" s="87"/>
      <c r="O45" s="148"/>
      <c r="P45" s="77"/>
      <c r="Q45" s="77"/>
      <c r="R45" s="173" t="s">
        <v>494</v>
      </c>
      <c r="S45" s="78" t="s">
        <v>117</v>
      </c>
    </row>
    <row r="46" spans="1:19" ht="12.75" customHeight="1" x14ac:dyDescent="0.25">
      <c r="A46" s="130" t="s">
        <v>119</v>
      </c>
      <c r="B46" s="87" t="s">
        <v>121</v>
      </c>
      <c r="C46" s="74"/>
      <c r="D46" s="61" t="s">
        <v>488</v>
      </c>
      <c r="E46" s="13"/>
      <c r="F46" s="75"/>
      <c r="G46" s="74"/>
      <c r="H46" s="13"/>
      <c r="I46" s="13">
        <v>2</v>
      </c>
      <c r="J46" s="76"/>
      <c r="K46" s="149">
        <v>4</v>
      </c>
      <c r="L46" s="24" t="s">
        <v>471</v>
      </c>
      <c r="M46" s="29" t="s">
        <v>493</v>
      </c>
      <c r="N46" s="145" t="s">
        <v>308</v>
      </c>
      <c r="O46" s="145" t="s">
        <v>90</v>
      </c>
      <c r="P46" s="77"/>
      <c r="Q46" s="77"/>
      <c r="R46" s="173" t="s">
        <v>330</v>
      </c>
      <c r="S46" s="78" t="s">
        <v>120</v>
      </c>
    </row>
    <row r="47" spans="1:19" ht="12.75" customHeight="1" x14ac:dyDescent="0.25">
      <c r="A47" s="130" t="s">
        <v>331</v>
      </c>
      <c r="B47" s="87" t="s">
        <v>333</v>
      </c>
      <c r="C47" s="74"/>
      <c r="D47" s="61" t="s">
        <v>488</v>
      </c>
      <c r="E47" s="13"/>
      <c r="F47" s="75"/>
      <c r="G47" s="74">
        <v>2</v>
      </c>
      <c r="H47" s="13"/>
      <c r="I47" s="13"/>
      <c r="J47" s="76"/>
      <c r="K47" s="149">
        <v>3</v>
      </c>
      <c r="L47" s="24" t="s">
        <v>469</v>
      </c>
      <c r="M47" s="29"/>
      <c r="N47" s="145"/>
      <c r="O47" s="174"/>
      <c r="P47" s="77"/>
      <c r="Q47" s="77"/>
      <c r="R47" s="173" t="s">
        <v>330</v>
      </c>
      <c r="S47" s="78" t="s">
        <v>332</v>
      </c>
    </row>
    <row r="48" spans="1:19" ht="12.75" customHeight="1" x14ac:dyDescent="0.25">
      <c r="A48" s="130" t="s">
        <v>334</v>
      </c>
      <c r="B48" s="87" t="s">
        <v>123</v>
      </c>
      <c r="C48" s="74"/>
      <c r="D48" s="13"/>
      <c r="E48" s="61" t="s">
        <v>488</v>
      </c>
      <c r="F48" s="75"/>
      <c r="G48" s="74">
        <v>2</v>
      </c>
      <c r="H48" s="13"/>
      <c r="I48" s="13"/>
      <c r="J48" s="76"/>
      <c r="K48" s="149">
        <v>3</v>
      </c>
      <c r="L48" s="24" t="s">
        <v>469</v>
      </c>
      <c r="M48" s="82"/>
      <c r="N48" s="87"/>
      <c r="O48" s="148"/>
      <c r="P48" s="77"/>
      <c r="Q48" s="77"/>
      <c r="R48" s="173" t="s">
        <v>494</v>
      </c>
      <c r="S48" s="78" t="s">
        <v>122</v>
      </c>
    </row>
    <row r="49" spans="1:19" ht="12.75" customHeight="1" x14ac:dyDescent="0.25">
      <c r="A49" s="130" t="s">
        <v>335</v>
      </c>
      <c r="B49" s="87" t="s">
        <v>125</v>
      </c>
      <c r="C49" s="74"/>
      <c r="D49" s="13"/>
      <c r="E49" s="61" t="s">
        <v>488</v>
      </c>
      <c r="F49" s="75"/>
      <c r="G49" s="74">
        <v>2</v>
      </c>
      <c r="H49" s="13"/>
      <c r="I49" s="13"/>
      <c r="J49" s="76"/>
      <c r="K49" s="149">
        <v>3</v>
      </c>
      <c r="L49" s="24" t="s">
        <v>469</v>
      </c>
      <c r="M49" s="82"/>
      <c r="N49" s="87"/>
      <c r="O49" s="148"/>
      <c r="P49" s="77"/>
      <c r="Q49" s="77"/>
      <c r="R49" s="173" t="s">
        <v>94</v>
      </c>
      <c r="S49" s="78" t="s">
        <v>124</v>
      </c>
    </row>
    <row r="50" spans="1:19" ht="12.75" customHeight="1" x14ac:dyDescent="0.25">
      <c r="A50" s="130" t="s">
        <v>336</v>
      </c>
      <c r="B50" s="87" t="s">
        <v>127</v>
      </c>
      <c r="C50" s="74"/>
      <c r="D50" s="13"/>
      <c r="E50" s="61" t="s">
        <v>488</v>
      </c>
      <c r="F50" s="75"/>
      <c r="G50" s="74">
        <v>2</v>
      </c>
      <c r="H50" s="13"/>
      <c r="I50" s="13"/>
      <c r="J50" s="76"/>
      <c r="K50" s="149">
        <v>3</v>
      </c>
      <c r="L50" s="24" t="s">
        <v>469</v>
      </c>
      <c r="M50" s="82"/>
      <c r="N50" s="87"/>
      <c r="O50" s="148"/>
      <c r="P50" s="77"/>
      <c r="Q50" s="77"/>
      <c r="R50" s="173" t="s">
        <v>94</v>
      </c>
      <c r="S50" s="78" t="s">
        <v>126</v>
      </c>
    </row>
    <row r="51" spans="1:19" ht="12.75" customHeight="1" x14ac:dyDescent="0.25">
      <c r="A51" s="130" t="s">
        <v>337</v>
      </c>
      <c r="B51" s="87" t="s">
        <v>339</v>
      </c>
      <c r="C51" s="74"/>
      <c r="D51" s="61" t="s">
        <v>488</v>
      </c>
      <c r="E51" s="13"/>
      <c r="F51" s="75"/>
      <c r="G51" s="74">
        <v>3</v>
      </c>
      <c r="H51" s="13"/>
      <c r="I51" s="13"/>
      <c r="J51" s="76"/>
      <c r="K51" s="149">
        <v>5</v>
      </c>
      <c r="L51" s="24" t="s">
        <v>469</v>
      </c>
      <c r="M51" s="82"/>
      <c r="N51" s="87"/>
      <c r="O51" s="148"/>
      <c r="P51" s="77"/>
      <c r="Q51" s="77"/>
      <c r="R51" s="173" t="s">
        <v>537</v>
      </c>
      <c r="S51" s="78" t="s">
        <v>128</v>
      </c>
    </row>
    <row r="52" spans="1:19" ht="12.75" customHeight="1" x14ac:dyDescent="0.25">
      <c r="A52" s="130" t="s">
        <v>338</v>
      </c>
      <c r="B52" s="87" t="s">
        <v>130</v>
      </c>
      <c r="D52" s="13"/>
      <c r="E52" s="61" t="s">
        <v>488</v>
      </c>
      <c r="F52" s="75"/>
      <c r="G52" s="74">
        <v>2</v>
      </c>
      <c r="H52" s="13"/>
      <c r="I52" s="13"/>
      <c r="J52" s="76"/>
      <c r="K52" s="149">
        <v>3</v>
      </c>
      <c r="L52" s="24" t="s">
        <v>469</v>
      </c>
      <c r="M52" s="82"/>
      <c r="N52" s="87"/>
      <c r="O52" s="148"/>
      <c r="P52" s="77"/>
      <c r="Q52" s="77"/>
      <c r="R52" s="173" t="s">
        <v>108</v>
      </c>
      <c r="S52" s="78" t="s">
        <v>129</v>
      </c>
    </row>
    <row r="53" spans="1:19" ht="12.75" customHeight="1" x14ac:dyDescent="0.25">
      <c r="A53" s="130"/>
      <c r="B53" s="80" t="s">
        <v>307</v>
      </c>
      <c r="C53" s="74"/>
      <c r="D53" s="13"/>
      <c r="E53" s="13"/>
      <c r="F53" s="75"/>
      <c r="G53" s="74"/>
      <c r="H53" s="13"/>
      <c r="I53" s="13"/>
      <c r="J53" s="76"/>
      <c r="K53" s="82">
        <v>15</v>
      </c>
      <c r="L53" s="24"/>
      <c r="M53" s="82"/>
      <c r="N53" s="77"/>
      <c r="O53" s="77"/>
      <c r="P53" s="77"/>
      <c r="Q53" s="77"/>
      <c r="R53" s="175" t="s">
        <v>25</v>
      </c>
      <c r="S53" s="87" t="s">
        <v>307</v>
      </c>
    </row>
    <row r="54" spans="1:19" ht="12.75" customHeight="1" x14ac:dyDescent="0.25">
      <c r="A54" s="366" t="s">
        <v>472</v>
      </c>
      <c r="B54" s="366"/>
      <c r="C54" s="33"/>
      <c r="D54" s="34"/>
      <c r="E54" s="34"/>
      <c r="F54" s="34"/>
      <c r="G54" s="367">
        <f>SUM(C54:F54)</f>
        <v>0</v>
      </c>
      <c r="H54" s="376"/>
      <c r="I54" s="376"/>
      <c r="J54" s="376"/>
      <c r="K54" s="376"/>
      <c r="L54" s="377"/>
      <c r="M54" s="36"/>
      <c r="N54" s="374"/>
      <c r="O54" s="355"/>
      <c r="P54" s="355"/>
      <c r="Q54" s="355"/>
      <c r="R54" s="355"/>
      <c r="S54" s="125"/>
    </row>
    <row r="55" spans="1:19" ht="12.75" customHeight="1" x14ac:dyDescent="0.25">
      <c r="A55" s="351" t="s">
        <v>473</v>
      </c>
      <c r="B55" s="351"/>
      <c r="C55" s="38"/>
      <c r="D55" s="39">
        <v>20</v>
      </c>
      <c r="E55" s="39">
        <v>17</v>
      </c>
      <c r="F55" s="39">
        <f>SUMIF(F49:F53,"=x",$K49:$K53)</f>
        <v>0</v>
      </c>
      <c r="G55" s="352">
        <f>SUM(C55:F55)</f>
        <v>37</v>
      </c>
      <c r="H55" s="370"/>
      <c r="I55" s="370"/>
      <c r="J55" s="370"/>
      <c r="K55" s="370"/>
      <c r="L55" s="371"/>
      <c r="M55" s="41"/>
      <c r="N55" s="374"/>
      <c r="O55" s="355"/>
      <c r="P55" s="355"/>
      <c r="Q55" s="355"/>
      <c r="R55" s="355"/>
      <c r="S55" s="125"/>
    </row>
    <row r="56" spans="1:19" ht="12.75" customHeight="1" x14ac:dyDescent="0.25">
      <c r="A56" s="356" t="s">
        <v>474</v>
      </c>
      <c r="B56" s="356"/>
      <c r="C56" s="42">
        <f>COUNTIFS(C33:C53,"x",$L33:$L53,"K(5)")+COUNTIFS(C33:C53,"x",$L33:$L53,"AK")+COUNTIFS(C33:C53,"x",$L33:$L53,"BK")</f>
        <v>0</v>
      </c>
      <c r="D56" s="43">
        <f>COUNTIFS(D33:D53,"x",$L33:$L53,"K(5)")+COUNTIFS(D33:D53,"x",$L33:$L53,"AK")+COUNTIFS(D33:D53,"x",$L33:$L53,"BK")</f>
        <v>0</v>
      </c>
      <c r="E56" s="43">
        <f>COUNTIFS(E33:E53,"x",$L33:$L53,"K(5)")+COUNTIFS(E33:E53,"x",$L33:$L53,"AK")+COUNTIFS(E33:E53,"x",$L33:$L53,"BK")</f>
        <v>0</v>
      </c>
      <c r="F56" s="43">
        <f>COUNTIFS(F33:F53,"x",$L33:$L53,"K(5)")+COUNTIFS(F33:F53,"x",$L33:$L53,"AK")+COUNTIFS(F33:F53,"x",$L33:$L53,"BK")</f>
        <v>0</v>
      </c>
      <c r="G56" s="357">
        <f>SUM(C56:F56)</f>
        <v>0</v>
      </c>
      <c r="H56" s="372"/>
      <c r="I56" s="372"/>
      <c r="J56" s="372"/>
      <c r="K56" s="372"/>
      <c r="L56" s="373"/>
      <c r="M56" s="45"/>
      <c r="N56" s="374"/>
      <c r="O56" s="355"/>
      <c r="P56" s="355"/>
      <c r="Q56" s="355"/>
      <c r="R56" s="355"/>
      <c r="S56" s="125"/>
    </row>
    <row r="57" spans="1:19" s="18" customFormat="1" ht="12.75" customHeight="1" x14ac:dyDescent="0.3">
      <c r="A57" s="92" t="s">
        <v>495</v>
      </c>
      <c r="B57" s="93"/>
      <c r="C57" s="378"/>
      <c r="D57" s="365"/>
      <c r="E57" s="365"/>
      <c r="F57" s="365"/>
      <c r="G57" s="365"/>
      <c r="H57" s="365"/>
      <c r="I57" s="365"/>
      <c r="J57" s="365"/>
      <c r="K57" s="365"/>
      <c r="L57" s="379"/>
      <c r="M57" s="14"/>
      <c r="N57" s="365"/>
      <c r="O57" s="365"/>
      <c r="P57" s="365"/>
      <c r="Q57" s="365"/>
      <c r="R57" s="365"/>
      <c r="S57" s="132"/>
    </row>
    <row r="58" spans="1:19" s="18" customFormat="1" ht="12.75" customHeight="1" x14ac:dyDescent="0.3">
      <c r="A58" s="94"/>
      <c r="B58" s="95" t="s">
        <v>485</v>
      </c>
      <c r="C58" s="96"/>
      <c r="D58" s="97" t="s">
        <v>468</v>
      </c>
      <c r="E58" s="97"/>
      <c r="F58" s="98" t="s">
        <v>468</v>
      </c>
      <c r="G58" s="96"/>
      <c r="H58" s="61"/>
      <c r="I58" s="61"/>
      <c r="J58" s="62"/>
      <c r="K58" s="79"/>
      <c r="L58" s="29"/>
      <c r="M58" s="29"/>
      <c r="N58" s="85"/>
      <c r="O58" s="29"/>
      <c r="P58" s="29"/>
      <c r="Q58" s="29"/>
      <c r="R58" s="99"/>
      <c r="S58" s="102"/>
    </row>
    <row r="59" spans="1:19" s="18" customFormat="1" ht="12.75" customHeight="1" x14ac:dyDescent="0.3">
      <c r="A59" s="366" t="s">
        <v>472</v>
      </c>
      <c r="B59" s="366"/>
      <c r="C59" s="33">
        <f>SUMIF(C58:C58,"=x",$G58:$G58)+SUMIF(C58:C58,"=x",$H58:$H58)+SUMIF(C58:C58,"=x",$I58:$I58)</f>
        <v>0</v>
      </c>
      <c r="D59" s="34">
        <f>SUMIF(D58:D58,"=x",$G58:$G58)+SUMIF(D58:D58,"=x",$H58:$H58)+SUMIF(D58:D58,"=x",$I58:$I58)</f>
        <v>0</v>
      </c>
      <c r="E59" s="34">
        <f>SUMIF(E58:E58,"=x",$G58:$G58)+SUMIF(E58:E58,"=x",$H58:$H58)+SUMIF(E58:E58,"=x",$I58:$I58)</f>
        <v>0</v>
      </c>
      <c r="F59" s="34">
        <f>SUMIF(F58:F58,"=x",$G58:$G58)+SUMIF(F58:F58,"=x",$H58:$H58)+SUMIF(F58:F58,"=x",$I58:$I58)</f>
        <v>0</v>
      </c>
      <c r="G59" s="367">
        <f>SUM(C59:F59)</f>
        <v>0</v>
      </c>
      <c r="H59" s="376"/>
      <c r="I59" s="376"/>
      <c r="J59" s="376"/>
      <c r="K59" s="376"/>
      <c r="L59" s="377"/>
      <c r="M59" s="36"/>
      <c r="N59" s="374"/>
      <c r="O59" s="355"/>
      <c r="P59" s="355"/>
      <c r="Q59" s="355"/>
      <c r="R59" s="355"/>
      <c r="S59" s="125"/>
    </row>
    <row r="60" spans="1:19" s="18" customFormat="1" ht="12.75" customHeight="1" x14ac:dyDescent="0.3">
      <c r="A60" s="351" t="s">
        <v>473</v>
      </c>
      <c r="B60" s="351"/>
      <c r="C60" s="38"/>
      <c r="D60" s="39">
        <v>2</v>
      </c>
      <c r="E60" s="39"/>
      <c r="F60" s="39">
        <v>4</v>
      </c>
      <c r="G60" s="352">
        <f>SUM(C60:F60)</f>
        <v>6</v>
      </c>
      <c r="H60" s="370"/>
      <c r="I60" s="370"/>
      <c r="J60" s="370"/>
      <c r="K60" s="370"/>
      <c r="L60" s="371"/>
      <c r="M60" s="41"/>
      <c r="N60" s="374"/>
      <c r="O60" s="355"/>
      <c r="P60" s="355"/>
      <c r="Q60" s="355"/>
      <c r="R60" s="355"/>
      <c r="S60" s="125"/>
    </row>
    <row r="61" spans="1:19" s="18" customFormat="1" ht="12.75" customHeight="1" x14ac:dyDescent="0.3">
      <c r="A61" s="356" t="s">
        <v>474</v>
      </c>
      <c r="B61" s="356"/>
      <c r="C61" s="42">
        <f>COUNTIFS(C58:C58,"x",$L58:$L58,"K(5)")+COUNTIFS(C58:C58,"x",$L58:$L58,"AK")+COUNTIFS(C58:C58,"x",$L58:$L58,"BK")</f>
        <v>0</v>
      </c>
      <c r="D61" s="43">
        <f>COUNTIFS(D58:D58,"x",$L58:$L58,"K(5)")+COUNTIFS(D58:D58,"x",$L58:$L58,"AK")+COUNTIFS(D58:D58,"x",$L58:$L58,"BK")</f>
        <v>0</v>
      </c>
      <c r="E61" s="43">
        <f>COUNTIFS(E58:E58,"x",$L58:$L58,"K(5)")+COUNTIFS(E58:E58,"x",$L58:$L58,"AK")+COUNTIFS(E58:E58,"x",$L58:$L58,"BK")</f>
        <v>0</v>
      </c>
      <c r="F61" s="43">
        <f>COUNTIFS(F58:F58,"x",$L58:$L58,"K(5)")+COUNTIFS(F58:F58,"x",$L58:$L58,"AK")+COUNTIFS(F58:F58,"x",$L58:$L58,"BK")</f>
        <v>0</v>
      </c>
      <c r="G61" s="357">
        <f>SUM(C61:F61)</f>
        <v>0</v>
      </c>
      <c r="H61" s="372"/>
      <c r="I61" s="372"/>
      <c r="J61" s="372"/>
      <c r="K61" s="372"/>
      <c r="L61" s="373"/>
      <c r="M61" s="45"/>
      <c r="N61" s="374"/>
      <c r="O61" s="355"/>
      <c r="P61" s="355"/>
      <c r="Q61" s="355"/>
      <c r="R61" s="355"/>
      <c r="S61" s="125"/>
    </row>
    <row r="62" spans="1:19" s="18" customFormat="1" ht="12.75" customHeight="1" x14ac:dyDescent="0.3">
      <c r="A62" s="375" t="s">
        <v>486</v>
      </c>
      <c r="B62" s="375"/>
      <c r="C62" s="53"/>
      <c r="D62" s="14"/>
      <c r="E62" s="14"/>
      <c r="F62" s="14"/>
      <c r="G62" s="53"/>
      <c r="H62" s="14"/>
      <c r="I62" s="14"/>
      <c r="J62" s="14"/>
      <c r="K62" s="14"/>
      <c r="L62" s="54"/>
      <c r="M62" s="14"/>
      <c r="N62" s="15"/>
      <c r="O62" s="139"/>
      <c r="P62" s="14"/>
      <c r="Q62" s="14"/>
      <c r="R62" s="140"/>
      <c r="S62" s="132"/>
    </row>
    <row r="63" spans="1:19" s="18" customFormat="1" ht="12.75" customHeight="1" x14ac:dyDescent="0.25">
      <c r="A63" s="101" t="s">
        <v>26</v>
      </c>
      <c r="B63" s="102" t="s">
        <v>28</v>
      </c>
      <c r="C63" s="150"/>
      <c r="D63" s="151"/>
      <c r="E63" s="97" t="s">
        <v>468</v>
      </c>
      <c r="F63" s="98"/>
      <c r="G63" s="150"/>
      <c r="H63" s="61">
        <v>3</v>
      </c>
      <c r="I63" s="152"/>
      <c r="J63" s="153"/>
      <c r="K63" s="154">
        <v>5</v>
      </c>
      <c r="L63" s="24" t="s">
        <v>471</v>
      </c>
      <c r="M63" s="154"/>
      <c r="N63" s="102"/>
      <c r="O63" s="155"/>
      <c r="P63" s="29"/>
      <c r="Q63" s="29"/>
      <c r="R63" s="88" t="s">
        <v>25</v>
      </c>
      <c r="S63" s="95" t="s">
        <v>27</v>
      </c>
    </row>
    <row r="64" spans="1:19" s="18" customFormat="1" ht="12.75" customHeight="1" x14ac:dyDescent="0.25">
      <c r="A64" s="101" t="s">
        <v>29</v>
      </c>
      <c r="B64" s="102" t="s">
        <v>31</v>
      </c>
      <c r="C64" s="156"/>
      <c r="D64" s="157"/>
      <c r="E64" s="158"/>
      <c r="F64" s="159" t="s">
        <v>468</v>
      </c>
      <c r="G64" s="156"/>
      <c r="H64" s="160">
        <v>17</v>
      </c>
      <c r="I64" s="161"/>
      <c r="J64" s="162"/>
      <c r="K64" s="163">
        <v>25</v>
      </c>
      <c r="L64" s="24" t="s">
        <v>471</v>
      </c>
      <c r="M64" s="176" t="s">
        <v>478</v>
      </c>
      <c r="N64" s="177" t="str">
        <f>A63</f>
        <v>diplm1ub17dm</v>
      </c>
      <c r="O64" s="178" t="str">
        <f>B63</f>
        <v>Thesis Research Work I. PR</v>
      </c>
      <c r="P64" s="29"/>
      <c r="Q64" s="29"/>
      <c r="R64" s="88" t="s">
        <v>25</v>
      </c>
      <c r="S64" s="95" t="s">
        <v>30</v>
      </c>
    </row>
    <row r="65" spans="1:19" s="18" customFormat="1" ht="12.75" customHeight="1" x14ac:dyDescent="0.3">
      <c r="A65" s="366" t="s">
        <v>472</v>
      </c>
      <c r="B65" s="366"/>
      <c r="C65" s="33">
        <f>SUMIF(C63:C64,"=x",$G63:$G64)+SUMIF(C63:C64,"=x",$H63:$H64)+SUMIF(C63:C64,"=x",$I63:$I64)</f>
        <v>0</v>
      </c>
      <c r="D65" s="34">
        <f>SUMIF(D63:D64,"=x",$G63:$G64)+SUMIF(D63:D64,"=x",$H63:$H64)+SUMIF(D63:D64,"=x",$I63:$I64)</f>
        <v>0</v>
      </c>
      <c r="E65" s="34">
        <f>SUMIF(E63:E64,"=x",$G63:$G64)+SUMIF(E63:E64,"=x",$H63:$H64)+SUMIF(E63:E64,"=x",$I63:$I64)</f>
        <v>3</v>
      </c>
      <c r="F65" s="35">
        <f>SUMIF(F63:F64,"=x",$G63:$G64)+SUMIF(F63:F64,"=x",$H63:$H64)+SUMIF(F63:F64,"=x",$I63:$I64)</f>
        <v>17</v>
      </c>
      <c r="G65" s="367">
        <f>SUM(C65:F65)</f>
        <v>20</v>
      </c>
      <c r="H65" s="376"/>
      <c r="I65" s="376"/>
      <c r="J65" s="376"/>
      <c r="K65" s="376"/>
      <c r="L65" s="377"/>
      <c r="M65" s="113"/>
      <c r="N65" s="355"/>
      <c r="O65" s="355"/>
      <c r="P65" s="355"/>
      <c r="Q65" s="355"/>
      <c r="R65" s="355"/>
      <c r="S65" s="125"/>
    </row>
    <row r="66" spans="1:19" s="18" customFormat="1" ht="12.75" customHeight="1" x14ac:dyDescent="0.3">
      <c r="A66" s="351" t="s">
        <v>473</v>
      </c>
      <c r="B66" s="351"/>
      <c r="C66" s="38">
        <f>SUMIF(C63:C64,"=x",$K63:$K64)</f>
        <v>0</v>
      </c>
      <c r="D66" s="39">
        <f>SUMIF(D63:D64,"=x",$K63:$K64)</f>
        <v>0</v>
      </c>
      <c r="E66" s="39">
        <f>SUMIF(E63:E64,"=x",$K63:$K64)</f>
        <v>5</v>
      </c>
      <c r="F66" s="40">
        <f>SUMIF(F63:F64,"=x",$K63:$K64)</f>
        <v>25</v>
      </c>
      <c r="G66" s="352">
        <f>SUM(C66:F66)</f>
        <v>30</v>
      </c>
      <c r="H66" s="370"/>
      <c r="I66" s="370"/>
      <c r="J66" s="370"/>
      <c r="K66" s="370"/>
      <c r="L66" s="371"/>
      <c r="M66" s="114"/>
      <c r="N66" s="355"/>
      <c r="O66" s="355"/>
      <c r="P66" s="355"/>
      <c r="Q66" s="355"/>
      <c r="R66" s="355"/>
      <c r="S66" s="125"/>
    </row>
    <row r="67" spans="1:19" s="18" customFormat="1" ht="12.75" customHeight="1" x14ac:dyDescent="0.3">
      <c r="A67" s="356" t="s">
        <v>474</v>
      </c>
      <c r="B67" s="356"/>
      <c r="C67" s="42">
        <f>COUNTIFS(C63:C64,"x",$L63:$L64,"K(5)")+COUNTIFS(C63:C64,"x",$L63:$L64,"AK")+COUNTIFS(C63:C64,"x",$L63:$L64,"BK")</f>
        <v>0</v>
      </c>
      <c r="D67" s="43">
        <f>COUNTIFS(D63:D64,"x",$L63:$L64,"K(5)")+COUNTIFS(D63:D64,"x",$L63:$L64,"AK")+COUNTIFS(D63:D64,"x",$L63:$L64,"BK")</f>
        <v>0</v>
      </c>
      <c r="E67" s="43">
        <f>COUNTIFS(E63:E64,"x",$L63:$L64,"K(5)")+COUNTIFS(E63:E64,"x",$L63:$L64,"AK")+COUNTIFS(E63:E64,"x",$L63:$L64,"BK")</f>
        <v>0</v>
      </c>
      <c r="F67" s="44">
        <f>COUNTIFS(F63:F64,"x",$L63:$L64,"K(5)")+COUNTIFS(F63:F64,"x",$L63:$L64,"AK")+COUNTIFS(F63:F64,"x",$L63:$L64,"BK")</f>
        <v>0</v>
      </c>
      <c r="G67" s="357">
        <f>SUM(C67:F67)</f>
        <v>0</v>
      </c>
      <c r="H67" s="372"/>
      <c r="I67" s="372"/>
      <c r="J67" s="372"/>
      <c r="K67" s="372"/>
      <c r="L67" s="373"/>
      <c r="M67" s="115"/>
      <c r="N67" s="355"/>
      <c r="O67" s="355"/>
      <c r="P67" s="355"/>
      <c r="Q67" s="355"/>
      <c r="R67" s="355"/>
      <c r="S67" s="125"/>
    </row>
    <row r="68" spans="1:19" s="18" customFormat="1" ht="12.75" customHeight="1" x14ac:dyDescent="0.3">
      <c r="A68" s="360" t="s">
        <v>487</v>
      </c>
      <c r="B68" s="361"/>
      <c r="C68" s="362"/>
      <c r="D68" s="363"/>
      <c r="E68" s="363"/>
      <c r="F68" s="364"/>
      <c r="G68" s="362"/>
      <c r="H68" s="363"/>
      <c r="I68" s="363"/>
      <c r="J68" s="363"/>
      <c r="K68" s="363"/>
      <c r="L68" s="364"/>
      <c r="M68" s="50"/>
      <c r="N68" s="365"/>
      <c r="O68" s="365"/>
      <c r="P68" s="365"/>
      <c r="Q68" s="365"/>
      <c r="R68" s="365"/>
      <c r="S68" s="121"/>
    </row>
    <row r="69" spans="1:19" s="18" customFormat="1" ht="12.75" customHeight="1" x14ac:dyDescent="0.3">
      <c r="A69" s="366" t="s">
        <v>472</v>
      </c>
      <c r="B69" s="366"/>
      <c r="C69" s="33"/>
      <c r="D69" s="34"/>
      <c r="E69" s="34"/>
      <c r="F69" s="34"/>
      <c r="G69" s="367">
        <f>SUM(C69:F69)</f>
        <v>0</v>
      </c>
      <c r="H69" s="368"/>
      <c r="I69" s="368"/>
      <c r="J69" s="368"/>
      <c r="K69" s="368"/>
      <c r="L69" s="369"/>
      <c r="M69" s="89"/>
      <c r="N69" s="355"/>
      <c r="O69" s="355"/>
      <c r="P69" s="355"/>
      <c r="Q69" s="355"/>
      <c r="R69" s="355"/>
      <c r="S69" s="125"/>
    </row>
    <row r="70" spans="1:19" s="18" customFormat="1" ht="12.75" customHeight="1" x14ac:dyDescent="0.3">
      <c r="A70" s="351" t="s">
        <v>473</v>
      </c>
      <c r="B70" s="351"/>
      <c r="C70" s="38">
        <f>SUMIF($A5:$A69,$A70,C5:C69)</f>
        <v>33</v>
      </c>
      <c r="D70" s="39">
        <f>SUMIF($A5:$A69,$A70,D5:D69)</f>
        <v>29</v>
      </c>
      <c r="E70" s="39">
        <f>SUMIF($A5:$A69,$A70,E5:E69)</f>
        <v>29</v>
      </c>
      <c r="F70" s="40">
        <f>SUMIF($A5:$A69,$A70,F5:F69)</f>
        <v>29</v>
      </c>
      <c r="G70" s="352">
        <f>SUM(C70:F70)</f>
        <v>120</v>
      </c>
      <c r="H70" s="353"/>
      <c r="I70" s="353"/>
      <c r="J70" s="353"/>
      <c r="K70" s="353"/>
      <c r="L70" s="354"/>
      <c r="M70" s="90"/>
      <c r="N70" s="355"/>
      <c r="O70" s="355"/>
      <c r="P70" s="355"/>
      <c r="Q70" s="355"/>
      <c r="R70" s="355"/>
      <c r="S70" s="125"/>
    </row>
    <row r="71" spans="1:19" s="18" customFormat="1" ht="12.75" customHeight="1" x14ac:dyDescent="0.3">
      <c r="A71" s="356" t="s">
        <v>474</v>
      </c>
      <c r="B71" s="356"/>
      <c r="C71" s="42"/>
      <c r="D71" s="43"/>
      <c r="E71" s="43"/>
      <c r="F71" s="43"/>
      <c r="G71" s="357">
        <f>SUM(C71:F71)</f>
        <v>0</v>
      </c>
      <c r="H71" s="358"/>
      <c r="I71" s="358"/>
      <c r="J71" s="358"/>
      <c r="K71" s="358"/>
      <c r="L71" s="359"/>
      <c r="M71" s="91"/>
      <c r="N71" s="355"/>
      <c r="O71" s="355"/>
      <c r="P71" s="355"/>
      <c r="Q71" s="355"/>
      <c r="R71" s="355"/>
      <c r="S71" s="125"/>
    </row>
    <row r="72" spans="1:19" s="18" customFormat="1" ht="15" customHeight="1" x14ac:dyDescent="0.25">
      <c r="A72" s="164"/>
      <c r="B72" s="4"/>
      <c r="C72" s="2"/>
      <c r="D72" s="2"/>
      <c r="E72" s="2"/>
      <c r="F72" s="2"/>
      <c r="G72" s="2"/>
      <c r="H72" s="2"/>
      <c r="I72" s="2"/>
      <c r="J72" s="2"/>
      <c r="K72" s="2"/>
      <c r="L72" s="2"/>
      <c r="M72" s="2"/>
      <c r="N72" s="4"/>
      <c r="O72" s="164"/>
      <c r="P72" s="2"/>
      <c r="Q72" s="2"/>
      <c r="R72" s="138"/>
    </row>
    <row r="73" spans="1:19" s="18" customFormat="1" x14ac:dyDescent="0.25">
      <c r="A73" s="2"/>
      <c r="B73" s="4"/>
      <c r="C73" s="2"/>
      <c r="D73" s="2"/>
      <c r="E73" s="2"/>
      <c r="F73" s="2"/>
      <c r="G73" s="2"/>
      <c r="H73" s="2"/>
      <c r="I73" s="2"/>
      <c r="J73" s="2"/>
      <c r="K73" s="2"/>
      <c r="L73" s="2"/>
      <c r="M73" s="2"/>
      <c r="N73" s="4"/>
      <c r="O73" s="164"/>
      <c r="P73" s="2"/>
      <c r="Q73" s="2"/>
      <c r="R73" s="138"/>
    </row>
    <row r="74" spans="1:19" s="18" customFormat="1" x14ac:dyDescent="0.25">
      <c r="A74" s="345" t="s">
        <v>541</v>
      </c>
      <c r="B74" s="4"/>
      <c r="C74" s="2"/>
      <c r="D74" s="2"/>
      <c r="E74" s="2"/>
      <c r="F74" s="2"/>
      <c r="G74" s="2"/>
      <c r="H74" s="2"/>
      <c r="I74" s="2"/>
      <c r="J74" s="2"/>
      <c r="K74" s="2"/>
      <c r="L74" s="2"/>
      <c r="M74" s="2"/>
      <c r="N74" s="4"/>
      <c r="O74" s="164"/>
      <c r="P74" s="2"/>
      <c r="Q74" s="2"/>
      <c r="R74" s="138"/>
    </row>
    <row r="75" spans="1:19" s="18" customFormat="1" x14ac:dyDescent="0.25">
      <c r="A75" s="243" t="s">
        <v>542</v>
      </c>
      <c r="B75" s="4"/>
      <c r="C75" s="2"/>
      <c r="D75" s="2"/>
      <c r="E75" s="2"/>
      <c r="F75" s="2"/>
      <c r="G75" s="2"/>
      <c r="H75" s="2"/>
      <c r="I75" s="2"/>
      <c r="J75" s="2"/>
      <c r="K75" s="2"/>
      <c r="L75" s="2"/>
      <c r="M75" s="2"/>
      <c r="N75" s="4"/>
      <c r="O75" s="164"/>
      <c r="P75" s="2"/>
      <c r="Q75" s="2"/>
      <c r="R75" s="138"/>
    </row>
    <row r="76" spans="1:19" s="18" customFormat="1" x14ac:dyDescent="0.25">
      <c r="A76" s="243" t="s">
        <v>543</v>
      </c>
      <c r="B76" s="4"/>
      <c r="C76" s="2"/>
      <c r="D76" s="2"/>
      <c r="E76" s="2"/>
      <c r="F76" s="2"/>
      <c r="G76" s="2"/>
      <c r="H76" s="2"/>
      <c r="I76" s="2"/>
      <c r="J76" s="2"/>
      <c r="K76" s="2"/>
      <c r="L76" s="2"/>
      <c r="M76" s="2"/>
      <c r="N76" s="4"/>
      <c r="O76" s="164"/>
      <c r="P76" s="2"/>
      <c r="Q76" s="2"/>
      <c r="R76" s="138"/>
    </row>
    <row r="77" spans="1:19" s="18" customFormat="1" x14ac:dyDescent="0.25">
      <c r="A77" s="346"/>
      <c r="B77" s="4"/>
      <c r="C77" s="2"/>
      <c r="D77" s="2"/>
      <c r="E77" s="2"/>
      <c r="F77" s="2"/>
      <c r="G77" s="2"/>
      <c r="H77" s="2"/>
      <c r="I77" s="2"/>
      <c r="J77" s="2"/>
      <c r="K77" s="2"/>
      <c r="L77" s="2"/>
      <c r="M77" s="2"/>
      <c r="N77" s="4"/>
      <c r="O77" s="164"/>
      <c r="P77" s="2"/>
      <c r="Q77" s="2"/>
      <c r="R77" s="138"/>
    </row>
    <row r="78" spans="1:19" s="18" customFormat="1" x14ac:dyDescent="0.25">
      <c r="A78" s="347" t="s">
        <v>544</v>
      </c>
      <c r="B78" s="4"/>
      <c r="C78" s="2"/>
      <c r="D78" s="2"/>
      <c r="E78" s="2"/>
      <c r="F78" s="2"/>
      <c r="G78" s="2"/>
      <c r="H78" s="2"/>
      <c r="I78" s="2"/>
      <c r="J78" s="2"/>
      <c r="K78" s="2"/>
      <c r="L78" s="2"/>
      <c r="M78" s="2"/>
      <c r="N78" s="4"/>
      <c r="O78" s="164"/>
      <c r="P78" s="2"/>
      <c r="Q78" s="2"/>
      <c r="R78" s="138"/>
    </row>
    <row r="79" spans="1:19" s="18" customFormat="1" x14ac:dyDescent="0.25">
      <c r="A79" s="348" t="s">
        <v>550</v>
      </c>
      <c r="B79" s="4"/>
      <c r="C79" s="2"/>
      <c r="D79" s="2"/>
      <c r="E79" s="2"/>
      <c r="F79" s="2"/>
      <c r="G79" s="2"/>
      <c r="H79" s="2"/>
      <c r="I79" s="2"/>
      <c r="J79" s="2"/>
      <c r="K79" s="2"/>
      <c r="L79" s="2"/>
      <c r="M79" s="2"/>
      <c r="N79" s="4"/>
      <c r="O79" s="164"/>
      <c r="P79" s="2"/>
      <c r="Q79" s="2"/>
      <c r="R79" s="138"/>
    </row>
    <row r="80" spans="1:19" s="18" customFormat="1" x14ac:dyDescent="0.25">
      <c r="A80" s="349" t="s">
        <v>551</v>
      </c>
      <c r="B80" s="4"/>
      <c r="C80" s="2"/>
      <c r="D80" s="2"/>
      <c r="E80" s="2"/>
      <c r="F80" s="2"/>
      <c r="G80" s="2"/>
      <c r="H80" s="2"/>
      <c r="I80" s="2"/>
      <c r="J80" s="2"/>
      <c r="K80" s="2"/>
      <c r="L80" s="2"/>
      <c r="M80" s="2"/>
      <c r="N80" s="4"/>
      <c r="O80" s="164"/>
      <c r="P80" s="2"/>
      <c r="Q80" s="2"/>
      <c r="R80" s="138"/>
    </row>
    <row r="81" spans="1:18" s="18" customFormat="1" x14ac:dyDescent="0.25">
      <c r="A81" s="346" t="s">
        <v>558</v>
      </c>
      <c r="B81" s="4"/>
      <c r="C81" s="2"/>
      <c r="D81" s="2"/>
      <c r="E81" s="2"/>
      <c r="F81" s="2"/>
      <c r="G81" s="2"/>
      <c r="H81" s="2"/>
      <c r="I81" s="2"/>
      <c r="J81" s="2"/>
      <c r="K81" s="2"/>
      <c r="L81" s="2"/>
      <c r="M81" s="2"/>
      <c r="N81" s="4"/>
      <c r="O81" s="164"/>
      <c r="P81" s="2"/>
      <c r="Q81" s="2"/>
      <c r="R81" s="138"/>
    </row>
    <row r="82" spans="1:18" s="18" customFormat="1" x14ac:dyDescent="0.3">
      <c r="A82"/>
      <c r="B82" s="4"/>
      <c r="C82" s="2"/>
      <c r="D82" s="2"/>
      <c r="E82" s="2"/>
      <c r="F82" s="2"/>
      <c r="G82" s="2"/>
      <c r="H82" s="2"/>
      <c r="I82" s="2"/>
      <c r="J82" s="2"/>
      <c r="K82" s="2"/>
      <c r="L82" s="2"/>
      <c r="M82" s="2"/>
      <c r="N82" s="4"/>
      <c r="O82" s="164"/>
      <c r="P82" s="2"/>
      <c r="Q82" s="2"/>
      <c r="R82" s="138"/>
    </row>
    <row r="83" spans="1:18" s="18" customFormat="1" x14ac:dyDescent="0.25">
      <c r="A83" s="345" t="s">
        <v>461</v>
      </c>
      <c r="B83" s="4"/>
      <c r="C83" s="2"/>
      <c r="D83" s="2"/>
      <c r="E83" s="2"/>
      <c r="F83" s="2"/>
      <c r="G83" s="2"/>
      <c r="H83" s="2"/>
      <c r="I83" s="2"/>
      <c r="J83" s="2"/>
      <c r="K83" s="2"/>
      <c r="L83" s="2"/>
      <c r="M83" s="2"/>
      <c r="N83" s="4"/>
      <c r="O83" s="164"/>
      <c r="P83" s="2"/>
      <c r="Q83" s="2"/>
      <c r="R83" s="138"/>
    </row>
    <row r="84" spans="1:18" s="18" customFormat="1" x14ac:dyDescent="0.25">
      <c r="A84" s="243" t="s">
        <v>549</v>
      </c>
      <c r="B84" s="4"/>
      <c r="C84" s="2"/>
      <c r="D84" s="2"/>
      <c r="E84" s="2"/>
      <c r="F84" s="2"/>
      <c r="G84" s="2"/>
      <c r="H84" s="2"/>
      <c r="I84" s="2"/>
      <c r="J84" s="2"/>
      <c r="K84" s="2"/>
      <c r="L84" s="2"/>
      <c r="M84" s="2"/>
      <c r="N84" s="4"/>
      <c r="O84" s="164"/>
      <c r="P84" s="2"/>
      <c r="Q84" s="2"/>
      <c r="R84" s="138"/>
    </row>
    <row r="85" spans="1:18" s="18" customFormat="1" x14ac:dyDescent="0.25">
      <c r="A85" s="243" t="s">
        <v>559</v>
      </c>
      <c r="B85" s="4"/>
      <c r="C85" s="2"/>
      <c r="D85" s="2"/>
      <c r="E85" s="2"/>
      <c r="F85" s="2"/>
      <c r="G85" s="2"/>
      <c r="H85" s="2"/>
      <c r="I85" s="2"/>
      <c r="J85" s="2"/>
      <c r="K85" s="2"/>
      <c r="L85" s="2"/>
      <c r="M85" s="2"/>
      <c r="N85" s="4"/>
      <c r="O85" s="164"/>
      <c r="P85" s="2"/>
      <c r="Q85" s="2"/>
      <c r="R85" s="138"/>
    </row>
    <row r="86" spans="1:18" s="18" customFormat="1" x14ac:dyDescent="0.25">
      <c r="A86" s="2"/>
      <c r="B86" s="4"/>
      <c r="C86" s="2"/>
      <c r="D86" s="2"/>
      <c r="E86" s="2"/>
      <c r="F86" s="2"/>
      <c r="G86" s="2"/>
      <c r="H86" s="2"/>
      <c r="I86" s="2"/>
      <c r="J86" s="2"/>
      <c r="K86" s="2"/>
      <c r="L86" s="2"/>
      <c r="M86" s="2"/>
      <c r="N86" s="4"/>
      <c r="O86" s="164"/>
      <c r="P86" s="2"/>
      <c r="Q86" s="2"/>
      <c r="R86" s="138"/>
    </row>
    <row r="87" spans="1:18" s="18" customFormat="1" x14ac:dyDescent="0.25">
      <c r="A87" s="350" t="s">
        <v>553</v>
      </c>
      <c r="B87" s="4"/>
      <c r="C87" s="2"/>
      <c r="D87" s="2"/>
      <c r="E87" s="2"/>
      <c r="F87" s="2"/>
      <c r="G87" s="2"/>
      <c r="H87" s="2"/>
      <c r="I87" s="2"/>
      <c r="J87" s="2"/>
      <c r="K87" s="2"/>
      <c r="L87" s="2"/>
      <c r="M87" s="2"/>
      <c r="N87" s="4"/>
      <c r="O87" s="164"/>
      <c r="P87" s="2"/>
      <c r="Q87" s="2"/>
      <c r="R87" s="138"/>
    </row>
    <row r="88" spans="1:18" s="18" customFormat="1" x14ac:dyDescent="0.25">
      <c r="A88" s="243" t="s">
        <v>545</v>
      </c>
      <c r="B88" s="4"/>
      <c r="C88" s="2"/>
      <c r="D88" s="2"/>
      <c r="E88" s="2"/>
      <c r="F88" s="2"/>
      <c r="G88" s="2"/>
      <c r="H88" s="2"/>
      <c r="I88" s="2"/>
      <c r="J88" s="2"/>
      <c r="K88" s="2"/>
      <c r="L88" s="2"/>
      <c r="M88" s="2"/>
      <c r="N88" s="4"/>
      <c r="O88" s="164"/>
      <c r="P88" s="2"/>
      <c r="Q88" s="2"/>
      <c r="R88" s="138"/>
    </row>
    <row r="89" spans="1:18" s="18" customFormat="1" x14ac:dyDescent="0.25">
      <c r="A89" s="243" t="s">
        <v>546</v>
      </c>
      <c r="B89" s="4"/>
      <c r="C89" s="2"/>
      <c r="D89" s="2"/>
      <c r="E89" s="2"/>
      <c r="F89" s="2"/>
      <c r="G89" s="2"/>
      <c r="H89" s="2"/>
      <c r="I89" s="2"/>
      <c r="J89" s="2"/>
      <c r="K89" s="2"/>
      <c r="L89" s="2"/>
      <c r="M89" s="2"/>
      <c r="N89" s="4"/>
      <c r="O89" s="164"/>
      <c r="P89" s="2"/>
      <c r="Q89" s="2"/>
      <c r="R89" s="138"/>
    </row>
    <row r="90" spans="1:18" s="18" customFormat="1" x14ac:dyDescent="0.25">
      <c r="A90" s="243" t="s">
        <v>547</v>
      </c>
      <c r="B90" s="4"/>
      <c r="C90" s="2"/>
      <c r="D90" s="2"/>
      <c r="E90" s="2"/>
      <c r="F90" s="2"/>
      <c r="G90" s="2"/>
      <c r="H90" s="2"/>
      <c r="I90" s="2"/>
      <c r="J90" s="2"/>
      <c r="K90" s="2"/>
      <c r="L90" s="2"/>
      <c r="M90" s="2"/>
      <c r="N90" s="4"/>
      <c r="O90" s="164"/>
      <c r="P90" s="2"/>
      <c r="Q90" s="2"/>
      <c r="R90" s="138"/>
    </row>
    <row r="91" spans="1:18" s="18" customFormat="1" x14ac:dyDescent="0.25">
      <c r="A91" s="243" t="s">
        <v>548</v>
      </c>
      <c r="B91" s="4"/>
      <c r="C91" s="2"/>
      <c r="D91" s="2"/>
      <c r="E91" s="2"/>
      <c r="F91" s="2"/>
      <c r="G91" s="2"/>
      <c r="H91" s="2"/>
      <c r="I91" s="2"/>
      <c r="J91" s="2"/>
      <c r="K91" s="2"/>
      <c r="L91" s="2"/>
      <c r="M91" s="2"/>
      <c r="N91" s="4"/>
      <c r="O91" s="164"/>
      <c r="P91" s="2"/>
      <c r="Q91" s="2"/>
      <c r="R91" s="138"/>
    </row>
    <row r="92" spans="1:18" s="18" customFormat="1" x14ac:dyDescent="0.25">
      <c r="A92" s="2"/>
      <c r="B92" s="4"/>
      <c r="C92" s="2"/>
      <c r="D92" s="2"/>
      <c r="E92" s="2"/>
      <c r="F92" s="2"/>
      <c r="G92" s="2"/>
      <c r="H92" s="2"/>
      <c r="I92" s="2"/>
      <c r="J92" s="2"/>
      <c r="K92" s="2"/>
      <c r="L92" s="2"/>
      <c r="M92" s="2"/>
      <c r="N92" s="4"/>
      <c r="O92" s="164"/>
      <c r="P92" s="2"/>
      <c r="Q92" s="2"/>
      <c r="R92" s="138"/>
    </row>
    <row r="93" spans="1:18" s="18" customFormat="1" x14ac:dyDescent="0.25">
      <c r="A93" s="2"/>
      <c r="B93" s="4"/>
      <c r="C93" s="2"/>
      <c r="D93" s="2"/>
      <c r="E93" s="2"/>
      <c r="F93" s="2"/>
      <c r="G93" s="2"/>
      <c r="H93" s="2"/>
      <c r="I93" s="2"/>
      <c r="J93" s="2"/>
      <c r="K93" s="2"/>
      <c r="L93" s="2"/>
      <c r="M93" s="2"/>
      <c r="N93" s="4"/>
      <c r="O93" s="164"/>
      <c r="P93" s="2"/>
      <c r="Q93" s="2"/>
      <c r="R93" s="138"/>
    </row>
    <row r="94" spans="1:18" s="18" customFormat="1" x14ac:dyDescent="0.25">
      <c r="A94" s="2"/>
      <c r="B94" s="4"/>
      <c r="C94" s="2"/>
      <c r="D94" s="2"/>
      <c r="E94" s="2"/>
      <c r="F94" s="2"/>
      <c r="G94" s="2"/>
      <c r="H94" s="2"/>
      <c r="I94" s="2"/>
      <c r="J94" s="2"/>
      <c r="K94" s="2"/>
      <c r="L94" s="2"/>
      <c r="M94" s="2"/>
      <c r="N94" s="4"/>
      <c r="O94" s="164"/>
      <c r="P94" s="2"/>
      <c r="Q94" s="2"/>
      <c r="R94" s="138"/>
    </row>
    <row r="95" spans="1:18" s="18" customFormat="1" x14ac:dyDescent="0.25">
      <c r="A95" s="2"/>
      <c r="B95" s="4"/>
      <c r="C95" s="2"/>
      <c r="D95" s="2"/>
      <c r="E95" s="2"/>
      <c r="F95" s="2"/>
      <c r="G95" s="2"/>
      <c r="H95" s="2"/>
      <c r="I95" s="2"/>
      <c r="J95" s="2"/>
      <c r="K95" s="2"/>
      <c r="L95" s="2"/>
      <c r="M95" s="2"/>
      <c r="N95" s="4"/>
      <c r="O95" s="164"/>
      <c r="P95" s="2"/>
      <c r="Q95" s="2"/>
      <c r="R95" s="138"/>
    </row>
    <row r="96" spans="1:18" s="18" customFormat="1" x14ac:dyDescent="0.25">
      <c r="A96" s="2"/>
      <c r="B96" s="4"/>
      <c r="C96" s="2"/>
      <c r="D96" s="2"/>
      <c r="E96" s="2"/>
      <c r="F96" s="2"/>
      <c r="G96" s="2"/>
      <c r="H96" s="2"/>
      <c r="I96" s="2"/>
      <c r="J96" s="2"/>
      <c r="K96" s="2"/>
      <c r="L96" s="2"/>
      <c r="M96" s="2"/>
      <c r="N96" s="4"/>
      <c r="O96" s="164"/>
      <c r="P96" s="2"/>
      <c r="Q96" s="2"/>
      <c r="R96" s="138"/>
    </row>
    <row r="97" spans="1:18" s="18" customFormat="1" x14ac:dyDescent="0.25">
      <c r="A97" s="2"/>
      <c r="B97" s="4"/>
      <c r="C97" s="2"/>
      <c r="D97" s="2"/>
      <c r="E97" s="2"/>
      <c r="F97" s="2"/>
      <c r="G97" s="2"/>
      <c r="H97" s="2"/>
      <c r="I97" s="2"/>
      <c r="J97" s="2"/>
      <c r="K97" s="2"/>
      <c r="L97" s="2"/>
      <c r="M97" s="2"/>
      <c r="N97" s="4"/>
      <c r="O97" s="164"/>
      <c r="P97" s="2"/>
      <c r="Q97" s="2"/>
      <c r="R97" s="138"/>
    </row>
    <row r="98" spans="1:18" s="18" customFormat="1" x14ac:dyDescent="0.25">
      <c r="A98" s="2"/>
      <c r="B98" s="4"/>
      <c r="C98" s="2"/>
      <c r="D98" s="2"/>
      <c r="E98" s="2"/>
      <c r="F98" s="2"/>
      <c r="G98" s="2"/>
      <c r="H98" s="2"/>
      <c r="I98" s="2"/>
      <c r="J98" s="2"/>
      <c r="K98" s="2"/>
      <c r="L98" s="2"/>
      <c r="M98" s="2"/>
      <c r="N98" s="4"/>
      <c r="O98" s="164"/>
      <c r="P98" s="2"/>
      <c r="Q98" s="2"/>
      <c r="R98" s="138"/>
    </row>
    <row r="99" spans="1:18" s="18" customFormat="1" x14ac:dyDescent="0.25">
      <c r="A99" s="2"/>
      <c r="B99" s="4"/>
      <c r="C99" s="2"/>
      <c r="D99" s="2"/>
      <c r="E99" s="2"/>
      <c r="F99" s="2"/>
      <c r="G99" s="2"/>
      <c r="H99" s="2"/>
      <c r="I99" s="2"/>
      <c r="J99" s="2"/>
      <c r="K99" s="2"/>
      <c r="L99" s="2"/>
      <c r="M99" s="2"/>
      <c r="N99" s="4"/>
      <c r="O99" s="164"/>
      <c r="P99" s="2"/>
      <c r="Q99" s="2"/>
      <c r="R99" s="138"/>
    </row>
    <row r="100" spans="1:18" s="18" customFormat="1" x14ac:dyDescent="0.25">
      <c r="A100" s="2"/>
      <c r="B100" s="4"/>
      <c r="C100" s="2"/>
      <c r="D100" s="2"/>
      <c r="E100" s="2"/>
      <c r="F100" s="2"/>
      <c r="G100" s="2"/>
      <c r="H100" s="2"/>
      <c r="I100" s="2"/>
      <c r="J100" s="2"/>
      <c r="K100" s="2"/>
      <c r="L100" s="2"/>
      <c r="M100" s="2"/>
      <c r="N100" s="4"/>
      <c r="O100" s="164"/>
      <c r="P100" s="2"/>
      <c r="Q100" s="2"/>
      <c r="R100" s="138"/>
    </row>
    <row r="101" spans="1:18" s="18" customFormat="1" x14ac:dyDescent="0.25">
      <c r="A101" s="2"/>
      <c r="B101" s="4"/>
      <c r="C101" s="2"/>
      <c r="D101" s="2"/>
      <c r="E101" s="2"/>
      <c r="F101" s="2"/>
      <c r="G101" s="2"/>
      <c r="H101" s="2"/>
      <c r="I101" s="2"/>
      <c r="J101" s="2"/>
      <c r="K101" s="2"/>
      <c r="L101" s="2"/>
      <c r="M101" s="2"/>
      <c r="N101" s="4"/>
      <c r="O101" s="164"/>
      <c r="P101" s="2"/>
      <c r="Q101" s="2"/>
      <c r="R101" s="138"/>
    </row>
    <row r="102" spans="1:18" s="18" customFormat="1" x14ac:dyDescent="0.25">
      <c r="A102" s="2"/>
      <c r="B102" s="4"/>
      <c r="C102" s="2"/>
      <c r="D102" s="2"/>
      <c r="E102" s="2"/>
      <c r="F102" s="2"/>
      <c r="G102" s="2"/>
      <c r="H102" s="2"/>
      <c r="I102" s="2"/>
      <c r="J102" s="2"/>
      <c r="K102" s="2"/>
      <c r="L102" s="2"/>
      <c r="M102" s="2"/>
      <c r="N102" s="4"/>
      <c r="O102" s="164"/>
      <c r="P102" s="2"/>
      <c r="Q102" s="2"/>
      <c r="R102" s="138"/>
    </row>
    <row r="103" spans="1:18" s="18" customFormat="1" x14ac:dyDescent="0.25">
      <c r="A103" s="2"/>
      <c r="B103" s="4"/>
      <c r="C103" s="2"/>
      <c r="D103" s="2"/>
      <c r="E103" s="2"/>
      <c r="F103" s="2"/>
      <c r="G103" s="2"/>
      <c r="H103" s="2"/>
      <c r="I103" s="2"/>
      <c r="J103" s="2"/>
      <c r="K103" s="2"/>
      <c r="L103" s="2"/>
      <c r="M103" s="2"/>
      <c r="N103" s="4"/>
      <c r="O103" s="164"/>
      <c r="P103" s="2"/>
      <c r="Q103" s="2"/>
      <c r="R103" s="138"/>
    </row>
    <row r="104" spans="1:18" s="18" customFormat="1" x14ac:dyDescent="0.25">
      <c r="A104" s="2"/>
      <c r="B104" s="4"/>
      <c r="C104" s="2"/>
      <c r="D104" s="2"/>
      <c r="E104" s="2"/>
      <c r="F104" s="2"/>
      <c r="G104" s="2"/>
      <c r="H104" s="2"/>
      <c r="I104" s="2"/>
      <c r="J104" s="2"/>
      <c r="K104" s="2"/>
      <c r="L104" s="2"/>
      <c r="M104" s="2"/>
      <c r="N104" s="4"/>
      <c r="O104" s="164"/>
      <c r="P104" s="2"/>
      <c r="Q104" s="2"/>
      <c r="R104" s="138"/>
    </row>
    <row r="105" spans="1:18" s="118" customFormat="1" x14ac:dyDescent="0.25">
      <c r="A105" s="2"/>
      <c r="B105" s="4"/>
      <c r="C105" s="2"/>
      <c r="D105" s="2"/>
      <c r="E105" s="2"/>
      <c r="F105" s="2"/>
      <c r="G105" s="2"/>
      <c r="H105" s="2"/>
      <c r="I105" s="2"/>
      <c r="J105" s="2"/>
      <c r="K105" s="2"/>
      <c r="L105" s="2"/>
      <c r="M105" s="2"/>
      <c r="N105" s="4"/>
      <c r="O105" s="164"/>
      <c r="P105" s="2"/>
      <c r="Q105" s="2"/>
      <c r="R105" s="138"/>
    </row>
    <row r="106" spans="1:18" s="118" customFormat="1" x14ac:dyDescent="0.25">
      <c r="A106" s="2"/>
      <c r="B106" s="4"/>
      <c r="C106" s="2"/>
      <c r="D106" s="2"/>
      <c r="E106" s="2"/>
      <c r="F106" s="2"/>
      <c r="G106" s="2"/>
      <c r="H106" s="2"/>
      <c r="I106" s="2"/>
      <c r="J106" s="2"/>
      <c r="K106" s="2"/>
      <c r="L106" s="2"/>
      <c r="M106" s="2"/>
      <c r="N106" s="4"/>
      <c r="O106" s="164"/>
      <c r="P106" s="2"/>
      <c r="Q106" s="2"/>
      <c r="R106" s="138"/>
    </row>
    <row r="107" spans="1:18" s="118" customFormat="1" x14ac:dyDescent="0.25">
      <c r="A107" s="2"/>
      <c r="B107" s="4"/>
      <c r="C107" s="2"/>
      <c r="D107" s="2"/>
      <c r="E107" s="2"/>
      <c r="F107" s="2"/>
      <c r="G107" s="2"/>
      <c r="H107" s="2"/>
      <c r="I107" s="2"/>
      <c r="J107" s="2"/>
      <c r="K107" s="2"/>
      <c r="L107" s="2"/>
      <c r="M107" s="2"/>
      <c r="N107" s="4"/>
      <c r="O107" s="164"/>
      <c r="P107" s="2"/>
      <c r="Q107" s="2"/>
      <c r="R107" s="138"/>
    </row>
    <row r="108" spans="1:18" s="118" customFormat="1" x14ac:dyDescent="0.25">
      <c r="A108" s="2"/>
      <c r="B108" s="4"/>
      <c r="C108" s="2"/>
      <c r="D108" s="2"/>
      <c r="E108" s="2"/>
      <c r="F108" s="2"/>
      <c r="G108" s="2"/>
      <c r="H108" s="2"/>
      <c r="I108" s="2"/>
      <c r="J108" s="2"/>
      <c r="K108" s="2"/>
      <c r="L108" s="2"/>
      <c r="M108" s="2"/>
      <c r="N108" s="4"/>
      <c r="O108" s="164"/>
      <c r="P108" s="2"/>
      <c r="Q108" s="2"/>
      <c r="R108" s="138"/>
    </row>
    <row r="109" spans="1:18" s="18" customFormat="1" x14ac:dyDescent="0.25">
      <c r="A109" s="2"/>
      <c r="B109" s="4"/>
      <c r="C109" s="2"/>
      <c r="D109" s="2"/>
      <c r="E109" s="2"/>
      <c r="F109" s="2"/>
      <c r="G109" s="2"/>
      <c r="H109" s="2"/>
      <c r="I109" s="2"/>
      <c r="J109" s="2"/>
      <c r="K109" s="2"/>
      <c r="L109" s="2"/>
      <c r="M109" s="2"/>
      <c r="N109" s="4"/>
      <c r="O109" s="164"/>
      <c r="P109" s="2"/>
      <c r="Q109" s="2"/>
      <c r="R109" s="138"/>
    </row>
    <row r="110" spans="1:18" s="18" customFormat="1" x14ac:dyDescent="0.25">
      <c r="A110" s="2"/>
      <c r="B110" s="4"/>
      <c r="C110" s="2"/>
      <c r="D110" s="2"/>
      <c r="E110" s="2"/>
      <c r="F110" s="2"/>
      <c r="G110" s="2"/>
      <c r="H110" s="2"/>
      <c r="I110" s="2"/>
      <c r="J110" s="2"/>
      <c r="K110" s="2"/>
      <c r="L110" s="2"/>
      <c r="M110" s="2"/>
      <c r="N110" s="4"/>
      <c r="O110" s="164"/>
      <c r="P110" s="2"/>
      <c r="Q110" s="2"/>
      <c r="R110" s="138"/>
    </row>
    <row r="111" spans="1:18" s="18" customFormat="1" x14ac:dyDescent="0.25">
      <c r="A111" s="2"/>
      <c r="B111" s="4"/>
      <c r="C111" s="2"/>
      <c r="D111" s="2"/>
      <c r="E111" s="2"/>
      <c r="F111" s="2"/>
      <c r="G111" s="2"/>
      <c r="H111" s="2"/>
      <c r="I111" s="2"/>
      <c r="J111" s="2"/>
      <c r="K111" s="2"/>
      <c r="L111" s="2"/>
      <c r="M111" s="2"/>
      <c r="N111" s="4"/>
      <c r="O111" s="164"/>
      <c r="P111" s="2"/>
      <c r="Q111" s="2"/>
      <c r="R111" s="138"/>
    </row>
    <row r="112" spans="1:18" s="18" customFormat="1" x14ac:dyDescent="0.25">
      <c r="A112" s="2"/>
      <c r="B112" s="4"/>
      <c r="C112" s="2"/>
      <c r="D112" s="2"/>
      <c r="E112" s="2"/>
      <c r="F112" s="2"/>
      <c r="G112" s="2"/>
      <c r="H112" s="2"/>
      <c r="I112" s="2"/>
      <c r="J112" s="2"/>
      <c r="K112" s="2"/>
      <c r="L112" s="2"/>
      <c r="M112" s="2"/>
      <c r="N112" s="4"/>
      <c r="O112" s="164"/>
      <c r="P112" s="2"/>
      <c r="Q112" s="2"/>
      <c r="R112" s="138"/>
    </row>
    <row r="113" spans="1:18" s="18" customFormat="1" x14ac:dyDescent="0.25">
      <c r="A113" s="2"/>
      <c r="B113" s="4"/>
      <c r="C113" s="2"/>
      <c r="D113" s="2"/>
      <c r="E113" s="2"/>
      <c r="F113" s="2"/>
      <c r="G113" s="2"/>
      <c r="H113" s="2"/>
      <c r="I113" s="2"/>
      <c r="J113" s="2"/>
      <c r="K113" s="2"/>
      <c r="L113" s="2"/>
      <c r="M113" s="2"/>
      <c r="N113" s="4"/>
      <c r="O113" s="164"/>
      <c r="P113" s="2"/>
      <c r="Q113" s="2"/>
      <c r="R113" s="138"/>
    </row>
    <row r="114" spans="1:18" s="18" customFormat="1" x14ac:dyDescent="0.25">
      <c r="A114" s="2"/>
      <c r="B114" s="4"/>
      <c r="C114" s="2"/>
      <c r="D114" s="2"/>
      <c r="E114" s="2"/>
      <c r="F114" s="2"/>
      <c r="G114" s="2"/>
      <c r="H114" s="2"/>
      <c r="I114" s="2"/>
      <c r="J114" s="2"/>
      <c r="K114" s="2"/>
      <c r="L114" s="2"/>
      <c r="M114" s="2"/>
      <c r="N114" s="4"/>
      <c r="O114" s="164"/>
      <c r="P114" s="2"/>
      <c r="Q114" s="2"/>
      <c r="R114" s="138"/>
    </row>
    <row r="115" spans="1:18" s="118" customFormat="1" x14ac:dyDescent="0.25">
      <c r="A115" s="2"/>
      <c r="B115" s="4"/>
      <c r="C115" s="2"/>
      <c r="D115" s="2"/>
      <c r="E115" s="2"/>
      <c r="F115" s="2"/>
      <c r="G115" s="2"/>
      <c r="H115" s="2"/>
      <c r="I115" s="2"/>
      <c r="J115" s="2"/>
      <c r="K115" s="2"/>
      <c r="L115" s="2"/>
      <c r="M115" s="2"/>
      <c r="N115" s="4"/>
      <c r="O115" s="164"/>
      <c r="P115" s="2"/>
      <c r="Q115" s="2"/>
      <c r="R115" s="138"/>
    </row>
    <row r="116" spans="1:18" s="118" customFormat="1" x14ac:dyDescent="0.25">
      <c r="A116" s="2"/>
      <c r="B116" s="4"/>
      <c r="C116" s="2"/>
      <c r="D116" s="2"/>
      <c r="E116" s="2"/>
      <c r="F116" s="2"/>
      <c r="G116" s="2"/>
      <c r="H116" s="2"/>
      <c r="I116" s="2"/>
      <c r="J116" s="2"/>
      <c r="K116" s="2"/>
      <c r="L116" s="2"/>
      <c r="M116" s="2"/>
      <c r="N116" s="4"/>
      <c r="O116" s="164"/>
      <c r="P116" s="2"/>
      <c r="Q116" s="2"/>
      <c r="R116" s="138"/>
    </row>
    <row r="117" spans="1:18" s="118" customFormat="1" x14ac:dyDescent="0.25">
      <c r="A117" s="2"/>
      <c r="B117" s="4"/>
      <c r="C117" s="2"/>
      <c r="D117" s="2"/>
      <c r="E117" s="2"/>
      <c r="F117" s="2"/>
      <c r="G117" s="2"/>
      <c r="H117" s="2"/>
      <c r="I117" s="2"/>
      <c r="J117" s="2"/>
      <c r="K117" s="2"/>
      <c r="L117" s="2"/>
      <c r="M117" s="2"/>
      <c r="N117" s="4"/>
      <c r="O117" s="164"/>
      <c r="P117" s="2"/>
      <c r="Q117" s="2"/>
      <c r="R117" s="138"/>
    </row>
    <row r="118" spans="1:18" s="118" customFormat="1" x14ac:dyDescent="0.25">
      <c r="A118" s="2"/>
      <c r="B118" s="4"/>
      <c r="C118" s="2"/>
      <c r="D118" s="2"/>
      <c r="E118" s="2"/>
      <c r="F118" s="2"/>
      <c r="G118" s="2"/>
      <c r="H118" s="2"/>
      <c r="I118" s="2"/>
      <c r="J118" s="2"/>
      <c r="K118" s="2"/>
      <c r="L118" s="2"/>
      <c r="M118" s="2"/>
      <c r="N118" s="4"/>
      <c r="O118" s="164"/>
      <c r="P118" s="2"/>
      <c r="Q118" s="2"/>
      <c r="R118" s="138"/>
    </row>
    <row r="119" spans="1:18" s="118" customFormat="1" x14ac:dyDescent="0.25">
      <c r="A119" s="2"/>
      <c r="B119" s="4"/>
      <c r="C119" s="2"/>
      <c r="D119" s="2"/>
      <c r="E119" s="2"/>
      <c r="F119" s="2"/>
      <c r="G119" s="2"/>
      <c r="H119" s="2"/>
      <c r="I119" s="2"/>
      <c r="J119" s="2"/>
      <c r="K119" s="2"/>
      <c r="L119" s="2"/>
      <c r="M119" s="2"/>
      <c r="N119" s="4"/>
      <c r="O119" s="164"/>
      <c r="P119" s="2"/>
      <c r="Q119" s="2"/>
      <c r="R119" s="138"/>
    </row>
    <row r="120" spans="1:18" s="119" customFormat="1" x14ac:dyDescent="0.25">
      <c r="A120" s="2"/>
      <c r="B120" s="4"/>
      <c r="C120" s="2"/>
      <c r="D120" s="2"/>
      <c r="E120" s="2"/>
      <c r="F120" s="2"/>
      <c r="G120" s="2"/>
      <c r="H120" s="2"/>
      <c r="I120" s="2"/>
      <c r="J120" s="2"/>
      <c r="K120" s="2"/>
      <c r="L120" s="2"/>
      <c r="M120" s="2"/>
      <c r="N120" s="4"/>
      <c r="O120" s="164"/>
      <c r="P120" s="2"/>
      <c r="Q120" s="2"/>
      <c r="R120" s="138"/>
    </row>
    <row r="121" spans="1:18" s="120" customFormat="1" x14ac:dyDescent="0.25">
      <c r="A121" s="2"/>
      <c r="B121" s="4"/>
      <c r="C121" s="2"/>
      <c r="D121" s="2"/>
      <c r="E121" s="2"/>
      <c r="F121" s="2"/>
      <c r="G121" s="2"/>
      <c r="H121" s="2"/>
      <c r="I121" s="2"/>
      <c r="J121" s="2"/>
      <c r="K121" s="2"/>
      <c r="L121" s="2"/>
      <c r="M121" s="2"/>
      <c r="N121" s="4"/>
      <c r="O121" s="164"/>
      <c r="P121" s="2"/>
      <c r="Q121" s="2"/>
      <c r="R121" s="138"/>
    </row>
    <row r="122" spans="1:18" s="18" customFormat="1" x14ac:dyDescent="0.25">
      <c r="A122" s="2"/>
      <c r="B122" s="4"/>
      <c r="C122" s="2"/>
      <c r="D122" s="2"/>
      <c r="E122" s="2"/>
      <c r="F122" s="2"/>
      <c r="G122" s="2"/>
      <c r="H122" s="2"/>
      <c r="I122" s="2"/>
      <c r="J122" s="2"/>
      <c r="K122" s="2"/>
      <c r="L122" s="2"/>
      <c r="M122" s="2"/>
      <c r="N122" s="4"/>
      <c r="O122" s="164"/>
      <c r="P122" s="2"/>
      <c r="Q122" s="2"/>
      <c r="R122" s="138"/>
    </row>
    <row r="123" spans="1:18" s="18" customFormat="1" x14ac:dyDescent="0.25">
      <c r="A123" s="2"/>
      <c r="B123" s="4"/>
      <c r="C123" s="2"/>
      <c r="D123" s="2"/>
      <c r="E123" s="2"/>
      <c r="F123" s="2"/>
      <c r="G123" s="2"/>
      <c r="H123" s="2"/>
      <c r="I123" s="2"/>
      <c r="J123" s="2"/>
      <c r="K123" s="2"/>
      <c r="L123" s="2"/>
      <c r="M123" s="2"/>
      <c r="N123" s="4"/>
      <c r="O123" s="164"/>
      <c r="P123" s="2"/>
      <c r="Q123" s="2"/>
      <c r="R123" s="138"/>
    </row>
    <row r="124" spans="1:18" s="18" customFormat="1" x14ac:dyDescent="0.25">
      <c r="A124" s="2"/>
      <c r="B124" s="4"/>
      <c r="C124" s="2"/>
      <c r="D124" s="2"/>
      <c r="E124" s="2"/>
      <c r="F124" s="2"/>
      <c r="G124" s="2"/>
      <c r="H124" s="2"/>
      <c r="I124" s="2"/>
      <c r="J124" s="2"/>
      <c r="K124" s="2"/>
      <c r="L124" s="2"/>
      <c r="M124" s="2"/>
      <c r="N124" s="4"/>
      <c r="O124" s="164"/>
      <c r="P124" s="2"/>
      <c r="Q124" s="2"/>
      <c r="R124" s="138"/>
    </row>
    <row r="125" spans="1:18" s="118" customFormat="1" x14ac:dyDescent="0.25">
      <c r="A125" s="2"/>
      <c r="B125" s="4"/>
      <c r="C125" s="2"/>
      <c r="D125" s="2"/>
      <c r="E125" s="2"/>
      <c r="F125" s="2"/>
      <c r="G125" s="2"/>
      <c r="H125" s="2"/>
      <c r="I125" s="2"/>
      <c r="J125" s="2"/>
      <c r="K125" s="2"/>
      <c r="L125" s="2"/>
      <c r="M125" s="2"/>
      <c r="N125" s="4"/>
      <c r="O125" s="164"/>
      <c r="P125" s="2"/>
      <c r="Q125" s="2"/>
      <c r="R125" s="138"/>
    </row>
    <row r="126" spans="1:18" s="18" customFormat="1" x14ac:dyDescent="0.25">
      <c r="A126" s="2"/>
      <c r="B126" s="4"/>
      <c r="C126" s="2"/>
      <c r="D126" s="2"/>
      <c r="E126" s="2"/>
      <c r="F126" s="2"/>
      <c r="G126" s="2"/>
      <c r="H126" s="2"/>
      <c r="I126" s="2"/>
      <c r="J126" s="2"/>
      <c r="K126" s="2"/>
      <c r="L126" s="2"/>
      <c r="M126" s="2"/>
      <c r="N126" s="4"/>
      <c r="O126" s="164"/>
      <c r="P126" s="2"/>
      <c r="Q126" s="2"/>
      <c r="R126" s="138"/>
    </row>
    <row r="127" spans="1:18" s="18" customFormat="1" x14ac:dyDescent="0.25">
      <c r="A127" s="2"/>
      <c r="B127" s="4"/>
      <c r="C127" s="2"/>
      <c r="D127" s="2"/>
      <c r="E127" s="2"/>
      <c r="F127" s="2"/>
      <c r="G127" s="2"/>
      <c r="H127" s="2"/>
      <c r="I127" s="2"/>
      <c r="J127" s="2"/>
      <c r="K127" s="2"/>
      <c r="L127" s="2"/>
      <c r="M127" s="2"/>
      <c r="N127" s="4"/>
      <c r="O127" s="164"/>
      <c r="P127" s="2"/>
      <c r="Q127" s="2"/>
      <c r="R127" s="138"/>
    </row>
    <row r="128" spans="1:18" s="18" customFormat="1" x14ac:dyDescent="0.25">
      <c r="A128" s="2"/>
      <c r="B128" s="4"/>
      <c r="C128" s="2"/>
      <c r="D128" s="2"/>
      <c r="E128" s="2"/>
      <c r="F128" s="2"/>
      <c r="G128" s="2"/>
      <c r="H128" s="2"/>
      <c r="I128" s="2"/>
      <c r="J128" s="2"/>
      <c r="K128" s="2"/>
      <c r="L128" s="2"/>
      <c r="M128" s="2"/>
      <c r="N128" s="4"/>
      <c r="O128" s="164"/>
      <c r="P128" s="2"/>
      <c r="Q128" s="2"/>
      <c r="R128" s="138"/>
    </row>
    <row r="129" spans="1:18" s="18" customFormat="1" x14ac:dyDescent="0.25">
      <c r="A129" s="2"/>
      <c r="B129" s="4"/>
      <c r="C129" s="2"/>
      <c r="D129" s="2"/>
      <c r="E129" s="2"/>
      <c r="F129" s="2"/>
      <c r="G129" s="2"/>
      <c r="H129" s="2"/>
      <c r="I129" s="2"/>
      <c r="J129" s="2"/>
      <c r="K129" s="2"/>
      <c r="L129" s="2"/>
      <c r="M129" s="2"/>
      <c r="N129" s="4"/>
      <c r="O129" s="164"/>
      <c r="P129" s="2"/>
      <c r="Q129" s="2"/>
      <c r="R129" s="138"/>
    </row>
    <row r="130" spans="1:18" s="18" customFormat="1" x14ac:dyDescent="0.25">
      <c r="A130" s="2"/>
      <c r="B130" s="4"/>
      <c r="C130" s="2"/>
      <c r="D130" s="2"/>
      <c r="E130" s="2"/>
      <c r="F130" s="2"/>
      <c r="G130" s="2"/>
      <c r="H130" s="2"/>
      <c r="I130" s="2"/>
      <c r="J130" s="2"/>
      <c r="K130" s="2"/>
      <c r="L130" s="2"/>
      <c r="M130" s="2"/>
      <c r="N130" s="4"/>
      <c r="O130" s="164"/>
      <c r="P130" s="2"/>
      <c r="Q130" s="2"/>
      <c r="R130" s="138"/>
    </row>
    <row r="131" spans="1:18" s="18" customFormat="1" x14ac:dyDescent="0.25">
      <c r="A131" s="2"/>
      <c r="B131" s="4"/>
      <c r="C131" s="2"/>
      <c r="D131" s="2"/>
      <c r="E131" s="2"/>
      <c r="F131" s="2"/>
      <c r="G131" s="2"/>
      <c r="H131" s="2"/>
      <c r="I131" s="2"/>
      <c r="J131" s="2"/>
      <c r="K131" s="2"/>
      <c r="L131" s="2"/>
      <c r="M131" s="2"/>
      <c r="N131" s="4"/>
      <c r="O131" s="164"/>
      <c r="P131" s="2"/>
      <c r="Q131" s="2"/>
      <c r="R131" s="138"/>
    </row>
    <row r="132" spans="1:18" s="18" customFormat="1" x14ac:dyDescent="0.25">
      <c r="A132" s="2"/>
      <c r="B132" s="4"/>
      <c r="C132" s="2"/>
      <c r="D132" s="2"/>
      <c r="E132" s="2"/>
      <c r="F132" s="2"/>
      <c r="G132" s="2"/>
      <c r="H132" s="2"/>
      <c r="I132" s="2"/>
      <c r="J132" s="2"/>
      <c r="K132" s="2"/>
      <c r="L132" s="2"/>
      <c r="M132" s="2"/>
      <c r="N132" s="4"/>
      <c r="O132" s="164"/>
      <c r="P132" s="2"/>
      <c r="Q132" s="2"/>
      <c r="R132" s="138"/>
    </row>
    <row r="133" spans="1:18" s="18" customFormat="1" x14ac:dyDescent="0.25">
      <c r="A133" s="2"/>
      <c r="B133" s="4"/>
      <c r="C133" s="2"/>
      <c r="D133" s="2"/>
      <c r="E133" s="2"/>
      <c r="F133" s="2"/>
      <c r="G133" s="2"/>
      <c r="H133" s="2"/>
      <c r="I133" s="2"/>
      <c r="J133" s="2"/>
      <c r="K133" s="2"/>
      <c r="L133" s="2"/>
      <c r="M133" s="2"/>
      <c r="N133" s="4"/>
      <c r="O133" s="164"/>
      <c r="P133" s="2"/>
      <c r="Q133" s="2"/>
      <c r="R133" s="138"/>
    </row>
    <row r="134" spans="1:18" s="118" customFormat="1" x14ac:dyDescent="0.25">
      <c r="A134" s="2"/>
      <c r="B134" s="4"/>
      <c r="C134" s="2"/>
      <c r="D134" s="2"/>
      <c r="E134" s="2"/>
      <c r="F134" s="2"/>
      <c r="G134" s="2"/>
      <c r="H134" s="2"/>
      <c r="I134" s="2"/>
      <c r="J134" s="2"/>
      <c r="K134" s="2"/>
      <c r="L134" s="2"/>
      <c r="M134" s="2"/>
      <c r="N134" s="4"/>
      <c r="O134" s="164"/>
      <c r="P134" s="2"/>
      <c r="Q134" s="2"/>
      <c r="R134" s="138"/>
    </row>
    <row r="135" spans="1:18" s="118" customFormat="1" x14ac:dyDescent="0.25">
      <c r="A135" s="2"/>
      <c r="B135" s="4"/>
      <c r="C135" s="2"/>
      <c r="D135" s="2"/>
      <c r="E135" s="2"/>
      <c r="F135" s="2"/>
      <c r="G135" s="2"/>
      <c r="H135" s="2"/>
      <c r="I135" s="2"/>
      <c r="J135" s="2"/>
      <c r="K135" s="2"/>
      <c r="L135" s="2"/>
      <c r="M135" s="2"/>
      <c r="N135" s="4"/>
      <c r="O135" s="164"/>
      <c r="P135" s="2"/>
      <c r="Q135" s="2"/>
      <c r="R135" s="138"/>
    </row>
    <row r="136" spans="1:18" s="118" customFormat="1" x14ac:dyDescent="0.25">
      <c r="A136" s="2"/>
      <c r="B136" s="4"/>
      <c r="C136" s="2"/>
      <c r="D136" s="2"/>
      <c r="E136" s="2"/>
      <c r="F136" s="2"/>
      <c r="G136" s="2"/>
      <c r="H136" s="2"/>
      <c r="I136" s="2"/>
      <c r="J136" s="2"/>
      <c r="K136" s="2"/>
      <c r="L136" s="2"/>
      <c r="M136" s="2"/>
      <c r="N136" s="4"/>
      <c r="O136" s="164"/>
      <c r="P136" s="2"/>
      <c r="Q136" s="2"/>
      <c r="R136" s="138"/>
    </row>
    <row r="137" spans="1:18" s="118" customFormat="1" x14ac:dyDescent="0.25">
      <c r="A137" s="2"/>
      <c r="B137" s="4"/>
      <c r="C137" s="2"/>
      <c r="D137" s="2"/>
      <c r="E137" s="2"/>
      <c r="F137" s="2"/>
      <c r="G137" s="2"/>
      <c r="H137" s="2"/>
      <c r="I137" s="2"/>
      <c r="J137" s="2"/>
      <c r="K137" s="2"/>
      <c r="L137" s="2"/>
      <c r="M137" s="2"/>
      <c r="N137" s="4"/>
      <c r="O137" s="164"/>
      <c r="P137" s="2"/>
      <c r="Q137" s="2"/>
      <c r="R137" s="138"/>
    </row>
    <row r="138" spans="1:18" s="118" customFormat="1" x14ac:dyDescent="0.25">
      <c r="A138" s="2"/>
      <c r="B138" s="4"/>
      <c r="C138" s="2"/>
      <c r="D138" s="2"/>
      <c r="E138" s="2"/>
      <c r="F138" s="2"/>
      <c r="G138" s="2"/>
      <c r="H138" s="2"/>
      <c r="I138" s="2"/>
      <c r="J138" s="2"/>
      <c r="K138" s="2"/>
      <c r="L138" s="2"/>
      <c r="M138" s="2"/>
      <c r="N138" s="4"/>
      <c r="O138" s="164"/>
      <c r="P138" s="2"/>
      <c r="Q138" s="2"/>
      <c r="R138" s="138"/>
    </row>
    <row r="139" spans="1:18" s="18" customFormat="1" x14ac:dyDescent="0.25">
      <c r="A139" s="2"/>
      <c r="B139" s="4"/>
      <c r="C139" s="2"/>
      <c r="D139" s="2"/>
      <c r="E139" s="2"/>
      <c r="F139" s="2"/>
      <c r="G139" s="2"/>
      <c r="H139" s="2"/>
      <c r="I139" s="2"/>
      <c r="J139" s="2"/>
      <c r="K139" s="2"/>
      <c r="L139" s="2"/>
      <c r="M139" s="2"/>
      <c r="N139" s="4"/>
      <c r="O139" s="164"/>
      <c r="P139" s="2"/>
      <c r="Q139" s="2"/>
      <c r="R139" s="138"/>
    </row>
    <row r="140" spans="1:18" s="18" customFormat="1" x14ac:dyDescent="0.25">
      <c r="A140" s="2"/>
      <c r="B140" s="4"/>
      <c r="C140" s="2"/>
      <c r="D140" s="2"/>
      <c r="E140" s="2"/>
      <c r="F140" s="2"/>
      <c r="G140" s="2"/>
      <c r="H140" s="2"/>
      <c r="I140" s="2"/>
      <c r="J140" s="2"/>
      <c r="K140" s="2"/>
      <c r="L140" s="2"/>
      <c r="M140" s="2"/>
      <c r="N140" s="4"/>
      <c r="O140" s="164"/>
      <c r="P140" s="2"/>
      <c r="Q140" s="2"/>
      <c r="R140" s="138"/>
    </row>
    <row r="141" spans="1:18" s="18" customFormat="1" x14ac:dyDescent="0.25">
      <c r="A141" s="2"/>
      <c r="B141" s="4"/>
      <c r="C141" s="2"/>
      <c r="D141" s="2"/>
      <c r="E141" s="2"/>
      <c r="F141" s="2"/>
      <c r="G141" s="2"/>
      <c r="H141" s="2"/>
      <c r="I141" s="2"/>
      <c r="J141" s="2"/>
      <c r="K141" s="2"/>
      <c r="L141" s="2"/>
      <c r="M141" s="2"/>
      <c r="N141" s="4"/>
      <c r="O141" s="164"/>
      <c r="P141" s="2"/>
      <c r="Q141" s="2"/>
      <c r="R141" s="138"/>
    </row>
    <row r="142" spans="1:18" s="18" customFormat="1" x14ac:dyDescent="0.25">
      <c r="A142" s="2"/>
      <c r="B142" s="4"/>
      <c r="C142" s="2"/>
      <c r="D142" s="2"/>
      <c r="E142" s="2"/>
      <c r="F142" s="2"/>
      <c r="G142" s="2"/>
      <c r="H142" s="2"/>
      <c r="I142" s="2"/>
      <c r="J142" s="2"/>
      <c r="K142" s="2"/>
      <c r="L142" s="2"/>
      <c r="M142" s="2"/>
      <c r="N142" s="4"/>
      <c r="O142" s="164"/>
      <c r="P142" s="2"/>
      <c r="Q142" s="2"/>
      <c r="R142" s="138"/>
    </row>
    <row r="143" spans="1:18" s="18" customFormat="1" x14ac:dyDescent="0.25">
      <c r="A143" s="2"/>
      <c r="B143" s="4"/>
      <c r="C143" s="2"/>
      <c r="D143" s="2"/>
      <c r="E143" s="2"/>
      <c r="F143" s="2"/>
      <c r="G143" s="2"/>
      <c r="H143" s="2"/>
      <c r="I143" s="2"/>
      <c r="J143" s="2"/>
      <c r="K143" s="2"/>
      <c r="L143" s="2"/>
      <c r="M143" s="2"/>
      <c r="N143" s="4"/>
      <c r="O143" s="164"/>
      <c r="P143" s="2"/>
      <c r="Q143" s="2"/>
      <c r="R143" s="138"/>
    </row>
    <row r="144" spans="1:18" s="18" customFormat="1" x14ac:dyDescent="0.25">
      <c r="A144" s="2"/>
      <c r="B144" s="4"/>
      <c r="C144" s="2"/>
      <c r="D144" s="2"/>
      <c r="E144" s="2"/>
      <c r="F144" s="2"/>
      <c r="G144" s="2"/>
      <c r="H144" s="2"/>
      <c r="I144" s="2"/>
      <c r="J144" s="2"/>
      <c r="K144" s="2"/>
      <c r="L144" s="2"/>
      <c r="M144" s="2"/>
      <c r="N144" s="4"/>
      <c r="O144" s="164"/>
      <c r="P144" s="2"/>
      <c r="Q144" s="2"/>
      <c r="R144" s="138"/>
    </row>
    <row r="145" spans="1:18" s="18" customFormat="1" x14ac:dyDescent="0.25">
      <c r="A145" s="2"/>
      <c r="B145" s="4"/>
      <c r="C145" s="2"/>
      <c r="D145" s="2"/>
      <c r="E145" s="2"/>
      <c r="F145" s="2"/>
      <c r="G145" s="2"/>
      <c r="H145" s="2"/>
      <c r="I145" s="2"/>
      <c r="J145" s="2"/>
      <c r="K145" s="2"/>
      <c r="L145" s="2"/>
      <c r="M145" s="2"/>
      <c r="N145" s="4"/>
      <c r="O145" s="164"/>
      <c r="P145" s="2"/>
      <c r="Q145" s="2"/>
      <c r="R145" s="138"/>
    </row>
    <row r="146" spans="1:18" s="18" customFormat="1" x14ac:dyDescent="0.25">
      <c r="A146" s="2"/>
      <c r="B146" s="4"/>
      <c r="C146" s="2"/>
      <c r="D146" s="2"/>
      <c r="E146" s="2"/>
      <c r="F146" s="2"/>
      <c r="G146" s="2"/>
      <c r="H146" s="2"/>
      <c r="I146" s="2"/>
      <c r="J146" s="2"/>
      <c r="K146" s="2"/>
      <c r="L146" s="2"/>
      <c r="M146" s="2"/>
      <c r="N146" s="4"/>
      <c r="O146" s="164"/>
      <c r="P146" s="2"/>
      <c r="Q146" s="2"/>
      <c r="R146" s="138"/>
    </row>
    <row r="147" spans="1:18" s="18" customFormat="1" x14ac:dyDescent="0.25">
      <c r="A147" s="2"/>
      <c r="B147" s="4"/>
      <c r="C147" s="2"/>
      <c r="D147" s="2"/>
      <c r="E147" s="2"/>
      <c r="F147" s="2"/>
      <c r="G147" s="2"/>
      <c r="H147" s="2"/>
      <c r="I147" s="2"/>
      <c r="J147" s="2"/>
      <c r="K147" s="2"/>
      <c r="L147" s="2"/>
      <c r="M147" s="2"/>
      <c r="N147" s="4"/>
      <c r="O147" s="164"/>
      <c r="P147" s="2"/>
      <c r="Q147" s="2"/>
      <c r="R147" s="138"/>
    </row>
    <row r="148" spans="1:18" s="118" customFormat="1" x14ac:dyDescent="0.25">
      <c r="A148" s="2"/>
      <c r="B148" s="4"/>
      <c r="C148" s="2"/>
      <c r="D148" s="2"/>
      <c r="E148" s="2"/>
      <c r="F148" s="2"/>
      <c r="G148" s="2"/>
      <c r="H148" s="2"/>
      <c r="I148" s="2"/>
      <c r="J148" s="2"/>
      <c r="K148" s="2"/>
      <c r="L148" s="2"/>
      <c r="M148" s="2"/>
      <c r="N148" s="4"/>
      <c r="O148" s="164"/>
      <c r="P148" s="2"/>
      <c r="Q148" s="2"/>
      <c r="R148" s="138"/>
    </row>
    <row r="149" spans="1:18" s="118" customFormat="1" x14ac:dyDescent="0.25">
      <c r="A149" s="2"/>
      <c r="B149" s="4"/>
      <c r="C149" s="2"/>
      <c r="D149" s="2"/>
      <c r="E149" s="2"/>
      <c r="F149" s="2"/>
      <c r="G149" s="2"/>
      <c r="H149" s="2"/>
      <c r="I149" s="2"/>
      <c r="J149" s="2"/>
      <c r="K149" s="2"/>
      <c r="L149" s="2"/>
      <c r="M149" s="2"/>
      <c r="N149" s="4"/>
      <c r="O149" s="164"/>
      <c r="P149" s="2"/>
      <c r="Q149" s="2"/>
      <c r="R149" s="138"/>
    </row>
    <row r="150" spans="1:18" s="118" customFormat="1" x14ac:dyDescent="0.25">
      <c r="A150" s="2"/>
      <c r="B150" s="4"/>
      <c r="C150" s="2"/>
      <c r="D150" s="2"/>
      <c r="E150" s="2"/>
      <c r="F150" s="2"/>
      <c r="G150" s="2"/>
      <c r="H150" s="2"/>
      <c r="I150" s="2"/>
      <c r="J150" s="2"/>
      <c r="K150" s="2"/>
      <c r="L150" s="2"/>
      <c r="M150" s="2"/>
      <c r="N150" s="4"/>
      <c r="O150" s="164"/>
      <c r="P150" s="2"/>
      <c r="Q150" s="2"/>
      <c r="R150" s="138"/>
    </row>
    <row r="151" spans="1:18" s="18" customFormat="1" x14ac:dyDescent="0.25">
      <c r="A151" s="2"/>
      <c r="B151" s="4"/>
      <c r="C151" s="2"/>
      <c r="D151" s="2"/>
      <c r="E151" s="2"/>
      <c r="F151" s="2"/>
      <c r="G151" s="2"/>
      <c r="H151" s="2"/>
      <c r="I151" s="2"/>
      <c r="J151" s="2"/>
      <c r="K151" s="2"/>
      <c r="L151" s="2"/>
      <c r="M151" s="2"/>
      <c r="N151" s="4"/>
      <c r="O151" s="164"/>
      <c r="P151" s="2"/>
      <c r="Q151" s="2"/>
      <c r="R151" s="138"/>
    </row>
    <row r="152" spans="1:18" s="18" customFormat="1" x14ac:dyDescent="0.25">
      <c r="A152" s="2"/>
      <c r="B152" s="4"/>
      <c r="C152" s="2"/>
      <c r="D152" s="2"/>
      <c r="E152" s="2"/>
      <c r="F152" s="2"/>
      <c r="G152" s="2"/>
      <c r="H152" s="2"/>
      <c r="I152" s="2"/>
      <c r="J152" s="2"/>
      <c r="K152" s="2"/>
      <c r="L152" s="2"/>
      <c r="M152" s="2"/>
      <c r="N152" s="4"/>
      <c r="O152" s="164"/>
      <c r="P152" s="2"/>
      <c r="Q152" s="2"/>
      <c r="R152" s="138"/>
    </row>
    <row r="153" spans="1:18" s="18" customFormat="1" x14ac:dyDescent="0.25">
      <c r="A153" s="2"/>
      <c r="B153" s="4"/>
      <c r="C153" s="2"/>
      <c r="D153" s="2"/>
      <c r="E153" s="2"/>
      <c r="F153" s="2"/>
      <c r="G153" s="2"/>
      <c r="H153" s="2"/>
      <c r="I153" s="2"/>
      <c r="J153" s="2"/>
      <c r="K153" s="2"/>
      <c r="L153" s="2"/>
      <c r="M153" s="2"/>
      <c r="N153" s="4"/>
      <c r="O153" s="164"/>
      <c r="P153" s="2"/>
      <c r="Q153" s="2"/>
      <c r="R153" s="138"/>
    </row>
    <row r="154" spans="1:18" s="18" customFormat="1" x14ac:dyDescent="0.25">
      <c r="A154" s="2"/>
      <c r="B154" s="4"/>
      <c r="C154" s="2"/>
      <c r="D154" s="2"/>
      <c r="E154" s="2"/>
      <c r="F154" s="2"/>
      <c r="G154" s="2"/>
      <c r="H154" s="2"/>
      <c r="I154" s="2"/>
      <c r="J154" s="2"/>
      <c r="K154" s="2"/>
      <c r="L154" s="2"/>
      <c r="M154" s="2"/>
      <c r="N154" s="4"/>
      <c r="O154" s="164"/>
      <c r="P154" s="2"/>
      <c r="Q154" s="2"/>
      <c r="R154" s="138"/>
    </row>
    <row r="155" spans="1:18" s="18" customFormat="1" x14ac:dyDescent="0.25">
      <c r="A155" s="2"/>
      <c r="B155" s="4"/>
      <c r="C155" s="2"/>
      <c r="D155" s="2"/>
      <c r="E155" s="2"/>
      <c r="F155" s="2"/>
      <c r="G155" s="2"/>
      <c r="H155" s="2"/>
      <c r="I155" s="2"/>
      <c r="J155" s="2"/>
      <c r="K155" s="2"/>
      <c r="L155" s="2"/>
      <c r="M155" s="2"/>
      <c r="N155" s="4"/>
      <c r="O155" s="164"/>
      <c r="P155" s="2"/>
      <c r="Q155" s="2"/>
      <c r="R155" s="138"/>
    </row>
    <row r="156" spans="1:18" s="18" customFormat="1" x14ac:dyDescent="0.25">
      <c r="A156" s="2"/>
      <c r="B156" s="4"/>
      <c r="C156" s="2"/>
      <c r="D156" s="2"/>
      <c r="E156" s="2"/>
      <c r="F156" s="2"/>
      <c r="G156" s="2"/>
      <c r="H156" s="2"/>
      <c r="I156" s="2"/>
      <c r="J156" s="2"/>
      <c r="K156" s="2"/>
      <c r="L156" s="2"/>
      <c r="M156" s="2"/>
      <c r="N156" s="4"/>
      <c r="O156" s="164"/>
      <c r="P156" s="2"/>
      <c r="Q156" s="2"/>
      <c r="R156" s="138"/>
    </row>
    <row r="157" spans="1:18" s="18" customFormat="1" x14ac:dyDescent="0.25">
      <c r="A157" s="2"/>
      <c r="B157" s="4"/>
      <c r="C157" s="2"/>
      <c r="D157" s="2"/>
      <c r="E157" s="2"/>
      <c r="F157" s="2"/>
      <c r="G157" s="2"/>
      <c r="H157" s="2"/>
      <c r="I157" s="2"/>
      <c r="J157" s="2"/>
      <c r="K157" s="2"/>
      <c r="L157" s="2"/>
      <c r="M157" s="2"/>
      <c r="N157" s="4"/>
      <c r="O157" s="164"/>
      <c r="P157" s="2"/>
      <c r="Q157" s="2"/>
      <c r="R157" s="138"/>
    </row>
    <row r="158" spans="1:18" s="118" customFormat="1" x14ac:dyDescent="0.25">
      <c r="A158" s="2"/>
      <c r="B158" s="4"/>
      <c r="C158" s="2"/>
      <c r="D158" s="2"/>
      <c r="E158" s="2"/>
      <c r="F158" s="2"/>
      <c r="G158" s="2"/>
      <c r="H158" s="2"/>
      <c r="I158" s="2"/>
      <c r="J158" s="2"/>
      <c r="K158" s="2"/>
      <c r="L158" s="2"/>
      <c r="M158" s="2"/>
      <c r="N158" s="4"/>
      <c r="O158" s="164"/>
      <c r="P158" s="2"/>
      <c r="Q158" s="2"/>
      <c r="R158" s="138"/>
    </row>
    <row r="159" spans="1:18" s="18" customFormat="1" x14ac:dyDescent="0.25">
      <c r="A159" s="2"/>
      <c r="B159" s="4"/>
      <c r="C159" s="2"/>
      <c r="D159" s="2"/>
      <c r="E159" s="2"/>
      <c r="F159" s="2"/>
      <c r="G159" s="2"/>
      <c r="H159" s="2"/>
      <c r="I159" s="2"/>
      <c r="J159" s="2"/>
      <c r="K159" s="2"/>
      <c r="L159" s="2"/>
      <c r="M159" s="2"/>
      <c r="N159" s="4"/>
      <c r="O159" s="164"/>
      <c r="P159" s="2"/>
      <c r="Q159" s="2"/>
      <c r="R159" s="138"/>
    </row>
    <row r="160" spans="1:18" s="18" customFormat="1" x14ac:dyDescent="0.25">
      <c r="A160" s="2"/>
      <c r="B160" s="4"/>
      <c r="C160" s="2"/>
      <c r="D160" s="2"/>
      <c r="E160" s="2"/>
      <c r="F160" s="2"/>
      <c r="G160" s="2"/>
      <c r="H160" s="2"/>
      <c r="I160" s="2"/>
      <c r="J160" s="2"/>
      <c r="K160" s="2"/>
      <c r="L160" s="2"/>
      <c r="M160" s="2"/>
      <c r="N160" s="4"/>
      <c r="O160" s="164"/>
      <c r="P160" s="2"/>
      <c r="Q160" s="2"/>
      <c r="R160" s="138"/>
    </row>
    <row r="161" spans="1:18" s="18" customFormat="1" x14ac:dyDescent="0.25">
      <c r="A161" s="2"/>
      <c r="B161" s="4"/>
      <c r="C161" s="2"/>
      <c r="D161" s="2"/>
      <c r="E161" s="2"/>
      <c r="F161" s="2"/>
      <c r="G161" s="2"/>
      <c r="H161" s="2"/>
      <c r="I161" s="2"/>
      <c r="J161" s="2"/>
      <c r="K161" s="2"/>
      <c r="L161" s="2"/>
      <c r="M161" s="2"/>
      <c r="N161" s="4"/>
      <c r="O161" s="164"/>
      <c r="P161" s="2"/>
      <c r="Q161" s="2"/>
      <c r="R161" s="138"/>
    </row>
    <row r="162" spans="1:18" s="18" customFormat="1" x14ac:dyDescent="0.25">
      <c r="A162" s="2"/>
      <c r="B162" s="4"/>
      <c r="C162" s="2"/>
      <c r="D162" s="2"/>
      <c r="E162" s="2"/>
      <c r="F162" s="2"/>
      <c r="G162" s="2"/>
      <c r="H162" s="2"/>
      <c r="I162" s="2"/>
      <c r="J162" s="2"/>
      <c r="K162" s="2"/>
      <c r="L162" s="2"/>
      <c r="M162" s="2"/>
      <c r="N162" s="4"/>
      <c r="O162" s="164"/>
      <c r="P162" s="2"/>
      <c r="Q162" s="2"/>
      <c r="R162" s="138"/>
    </row>
    <row r="163" spans="1:18" s="18" customFormat="1" x14ac:dyDescent="0.25">
      <c r="A163" s="2"/>
      <c r="B163" s="4"/>
      <c r="C163" s="2"/>
      <c r="D163" s="2"/>
      <c r="E163" s="2"/>
      <c r="F163" s="2"/>
      <c r="G163" s="2"/>
      <c r="H163" s="2"/>
      <c r="I163" s="2"/>
      <c r="J163" s="2"/>
      <c r="K163" s="2"/>
      <c r="L163" s="2"/>
      <c r="M163" s="2"/>
      <c r="N163" s="4"/>
      <c r="O163" s="164"/>
      <c r="P163" s="2"/>
      <c r="Q163" s="2"/>
      <c r="R163" s="138"/>
    </row>
    <row r="164" spans="1:18" s="18" customFormat="1" x14ac:dyDescent="0.25">
      <c r="A164" s="2"/>
      <c r="B164" s="4"/>
      <c r="C164" s="2"/>
      <c r="D164" s="2"/>
      <c r="E164" s="2"/>
      <c r="F164" s="2"/>
      <c r="G164" s="2"/>
      <c r="H164" s="2"/>
      <c r="I164" s="2"/>
      <c r="J164" s="2"/>
      <c r="K164" s="2"/>
      <c r="L164" s="2"/>
      <c r="M164" s="2"/>
      <c r="N164" s="4"/>
      <c r="O164" s="164"/>
      <c r="P164" s="2"/>
      <c r="Q164" s="2"/>
      <c r="R164" s="138"/>
    </row>
    <row r="165" spans="1:18" s="18" customFormat="1" x14ac:dyDescent="0.25">
      <c r="A165" s="2"/>
      <c r="B165" s="4"/>
      <c r="C165" s="2"/>
      <c r="D165" s="2"/>
      <c r="E165" s="2"/>
      <c r="F165" s="2"/>
      <c r="G165" s="2"/>
      <c r="H165" s="2"/>
      <c r="I165" s="2"/>
      <c r="J165" s="2"/>
      <c r="K165" s="2"/>
      <c r="L165" s="2"/>
      <c r="M165" s="2"/>
      <c r="N165" s="4"/>
      <c r="O165" s="164"/>
      <c r="P165" s="2"/>
      <c r="Q165" s="2"/>
      <c r="R165" s="138"/>
    </row>
    <row r="166" spans="1:18" s="18" customFormat="1" x14ac:dyDescent="0.25">
      <c r="A166" s="2"/>
      <c r="B166" s="4"/>
      <c r="C166" s="2"/>
      <c r="D166" s="2"/>
      <c r="E166" s="2"/>
      <c r="F166" s="2"/>
      <c r="G166" s="2"/>
      <c r="H166" s="2"/>
      <c r="I166" s="2"/>
      <c r="J166" s="2"/>
      <c r="K166" s="2"/>
      <c r="L166" s="2"/>
      <c r="M166" s="2"/>
      <c r="N166" s="4"/>
      <c r="O166" s="164"/>
      <c r="P166" s="2"/>
      <c r="Q166" s="2"/>
      <c r="R166" s="138"/>
    </row>
    <row r="167" spans="1:18" s="18" customFormat="1" x14ac:dyDescent="0.25">
      <c r="A167" s="2"/>
      <c r="B167" s="4"/>
      <c r="C167" s="2"/>
      <c r="D167" s="2"/>
      <c r="E167" s="2"/>
      <c r="F167" s="2"/>
      <c r="G167" s="2"/>
      <c r="H167" s="2"/>
      <c r="I167" s="2"/>
      <c r="J167" s="2"/>
      <c r="K167" s="2"/>
      <c r="L167" s="2"/>
      <c r="M167" s="2"/>
      <c r="N167" s="4"/>
      <c r="O167" s="164"/>
      <c r="P167" s="2"/>
      <c r="Q167" s="2"/>
      <c r="R167" s="138"/>
    </row>
  </sheetData>
  <mergeCells count="94">
    <mergeCell ref="A3:B3"/>
    <mergeCell ref="A5:A6"/>
    <mergeCell ref="B5:B6"/>
    <mergeCell ref="C5:F5"/>
    <mergeCell ref="G5:J5"/>
    <mergeCell ref="N7:R7"/>
    <mergeCell ref="K5:K6"/>
    <mergeCell ref="L5:L6"/>
    <mergeCell ref="M5:O6"/>
    <mergeCell ref="P5:Q6"/>
    <mergeCell ref="R5:R6"/>
    <mergeCell ref="S5:S6"/>
    <mergeCell ref="A11:B11"/>
    <mergeCell ref="G11:L11"/>
    <mergeCell ref="N11:R11"/>
    <mergeCell ref="A12:B12"/>
    <mergeCell ref="G12:L12"/>
    <mergeCell ref="N12:R12"/>
    <mergeCell ref="A7:B7"/>
    <mergeCell ref="C7:F7"/>
    <mergeCell ref="G7:L7"/>
    <mergeCell ref="A13:B13"/>
    <mergeCell ref="G13:L13"/>
    <mergeCell ref="N13:R13"/>
    <mergeCell ref="A14:B14"/>
    <mergeCell ref="C14:F14"/>
    <mergeCell ref="G14:L14"/>
    <mergeCell ref="N14:R14"/>
    <mergeCell ref="A21:B21"/>
    <mergeCell ref="G21:L21"/>
    <mergeCell ref="N21:R21"/>
    <mergeCell ref="A22:B22"/>
    <mergeCell ref="G22:L22"/>
    <mergeCell ref="N22:R22"/>
    <mergeCell ref="A23:B23"/>
    <mergeCell ref="G23:L23"/>
    <mergeCell ref="N23:R23"/>
    <mergeCell ref="A24:B24"/>
    <mergeCell ref="C24:F24"/>
    <mergeCell ref="G24:L24"/>
    <mergeCell ref="N24:R24"/>
    <mergeCell ref="N54:R54"/>
    <mergeCell ref="A29:B29"/>
    <mergeCell ref="G29:L29"/>
    <mergeCell ref="N29:R29"/>
    <mergeCell ref="A30:B30"/>
    <mergeCell ref="G30:L30"/>
    <mergeCell ref="N30:R30"/>
    <mergeCell ref="N57:R57"/>
    <mergeCell ref="A59:B59"/>
    <mergeCell ref="G59:L59"/>
    <mergeCell ref="N59:R59"/>
    <mergeCell ref="A31:B31"/>
    <mergeCell ref="G31:L31"/>
    <mergeCell ref="N31:R31"/>
    <mergeCell ref="C32:O32"/>
    <mergeCell ref="A54:B54"/>
    <mergeCell ref="G54:L54"/>
    <mergeCell ref="A60:B60"/>
    <mergeCell ref="G60:L60"/>
    <mergeCell ref="N60:R60"/>
    <mergeCell ref="A55:B55"/>
    <mergeCell ref="G55:L55"/>
    <mergeCell ref="N55:R55"/>
    <mergeCell ref="A56:B56"/>
    <mergeCell ref="G56:L56"/>
    <mergeCell ref="N56:R56"/>
    <mergeCell ref="C57:L57"/>
    <mergeCell ref="A61:B61"/>
    <mergeCell ref="G61:L61"/>
    <mergeCell ref="N61:R61"/>
    <mergeCell ref="A62:B62"/>
    <mergeCell ref="A65:B65"/>
    <mergeCell ref="G65:L65"/>
    <mergeCell ref="N65:R65"/>
    <mergeCell ref="A66:B66"/>
    <mergeCell ref="G66:L66"/>
    <mergeCell ref="N66:R66"/>
    <mergeCell ref="A67:B67"/>
    <mergeCell ref="G67:L67"/>
    <mergeCell ref="N67:R67"/>
    <mergeCell ref="A68:B68"/>
    <mergeCell ref="C68:F68"/>
    <mergeCell ref="G68:L68"/>
    <mergeCell ref="N68:R68"/>
    <mergeCell ref="A69:B69"/>
    <mergeCell ref="G69:L69"/>
    <mergeCell ref="N69:R69"/>
    <mergeCell ref="A70:B70"/>
    <mergeCell ref="G70:L70"/>
    <mergeCell ref="N70:R70"/>
    <mergeCell ref="A71:B71"/>
    <mergeCell ref="G71:L71"/>
    <mergeCell ref="N71:R71"/>
  </mergeCells>
  <pageMargins left="0.7" right="0.7" top="0.75" bottom="0.75" header="0.3" footer="0.3"/>
  <pageSetup paperSize="9" scale="31" fitToHeight="0"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34F30-75F0-4CBE-88B4-6D860C8B9D19}">
  <sheetPr>
    <pageSetUpPr fitToPage="1"/>
  </sheetPr>
  <dimension ref="A1:S175"/>
  <sheetViews>
    <sheetView zoomScaleNormal="100" workbookViewId="0">
      <pane xSplit="2" ySplit="6" topLeftCell="J7" activePane="bottomRight" state="frozen"/>
      <selection activeCell="T62" sqref="T62"/>
      <selection pane="topRight" activeCell="T62" sqref="T62"/>
      <selection pane="bottomLeft" activeCell="T62" sqref="T62"/>
      <selection pane="bottomRight" activeCell="S5" sqref="S5:S6"/>
    </sheetView>
  </sheetViews>
  <sheetFormatPr defaultColWidth="10.6640625" defaultRowHeight="14.4" x14ac:dyDescent="0.3"/>
  <cols>
    <col min="1" max="1" width="18.6640625" style="2" customWidth="1"/>
    <col min="2" max="2" width="68.44140625" style="4" customWidth="1"/>
    <col min="3" max="9" width="4.33203125" style="2" customWidth="1"/>
    <col min="10" max="10" width="5.6640625" style="2" customWidth="1"/>
    <col min="11" max="11" width="4.33203125" style="2" customWidth="1"/>
    <col min="12" max="12" width="6.109375" style="4" customWidth="1"/>
    <col min="13" max="13" width="4.109375" style="4" customWidth="1"/>
    <col min="14" max="14" width="16.6640625" style="4" customWidth="1"/>
    <col min="15" max="15" width="47.6640625" style="179" customWidth="1"/>
    <col min="16" max="16" width="5.6640625" style="2" customWidth="1"/>
    <col min="17" max="17" width="12.6640625" style="2" customWidth="1"/>
    <col min="18" max="18" width="24.88671875" style="180" customWidth="1"/>
    <col min="19" max="19" width="52" style="4" customWidth="1"/>
    <col min="20" max="16384" width="10.6640625" style="4"/>
  </cols>
  <sheetData>
    <row r="1" spans="1:19" ht="22.8" x14ac:dyDescent="0.3">
      <c r="A1" s="1" t="s">
        <v>455</v>
      </c>
      <c r="B1" s="1"/>
    </row>
    <row r="2" spans="1:19" ht="21" customHeight="1" x14ac:dyDescent="0.3">
      <c r="A2" s="5" t="s">
        <v>456</v>
      </c>
      <c r="B2" s="1"/>
    </row>
    <row r="3" spans="1:19" ht="22.8" x14ac:dyDescent="0.3">
      <c r="A3" s="396" t="s">
        <v>496</v>
      </c>
      <c r="B3" s="397"/>
    </row>
    <row r="4" spans="1:19" ht="21" customHeight="1" thickBot="1" x14ac:dyDescent="0.35">
      <c r="A4" s="9" t="s">
        <v>497</v>
      </c>
      <c r="B4" s="10"/>
      <c r="C4" s="6"/>
      <c r="D4" s="6"/>
      <c r="E4" s="6"/>
      <c r="F4" s="6"/>
      <c r="G4" s="6"/>
      <c r="H4" s="6"/>
      <c r="I4" s="6"/>
      <c r="J4" s="6"/>
      <c r="K4" s="6"/>
      <c r="L4" s="8"/>
      <c r="M4" s="8"/>
      <c r="N4" s="8"/>
      <c r="O4" s="181"/>
    </row>
    <row r="5" spans="1:19" s="11" customFormat="1" ht="18" customHeight="1" thickTop="1" x14ac:dyDescent="0.3">
      <c r="A5" s="398" t="s">
        <v>459</v>
      </c>
      <c r="B5" s="394" t="s">
        <v>460</v>
      </c>
      <c r="C5" s="400" t="s">
        <v>461</v>
      </c>
      <c r="D5" s="401"/>
      <c r="E5" s="401"/>
      <c r="F5" s="401"/>
      <c r="G5" s="402" t="s">
        <v>462</v>
      </c>
      <c r="H5" s="403"/>
      <c r="I5" s="403"/>
      <c r="J5" s="403"/>
      <c r="K5" s="386" t="s">
        <v>463</v>
      </c>
      <c r="L5" s="386" t="s">
        <v>552</v>
      </c>
      <c r="M5" s="389" t="s">
        <v>464</v>
      </c>
      <c r="N5" s="389"/>
      <c r="O5" s="390"/>
      <c r="P5" s="394" t="s">
        <v>465</v>
      </c>
      <c r="Q5" s="394"/>
      <c r="R5" s="388" t="s">
        <v>466</v>
      </c>
      <c r="S5" s="384" t="s">
        <v>560</v>
      </c>
    </row>
    <row r="6" spans="1:19" s="11" customFormat="1" ht="24.75" customHeight="1" x14ac:dyDescent="0.25">
      <c r="A6" s="399"/>
      <c r="B6" s="395"/>
      <c r="C6" s="12">
        <v>1</v>
      </c>
      <c r="D6" s="13">
        <v>2</v>
      </c>
      <c r="E6" s="13">
        <v>3</v>
      </c>
      <c r="F6" s="13">
        <v>4</v>
      </c>
      <c r="G6" s="12" t="s">
        <v>554</v>
      </c>
      <c r="H6" s="13" t="s">
        <v>555</v>
      </c>
      <c r="I6" s="13" t="s">
        <v>556</v>
      </c>
      <c r="J6" s="13" t="s">
        <v>557</v>
      </c>
      <c r="K6" s="387"/>
      <c r="L6" s="387"/>
      <c r="M6" s="392"/>
      <c r="N6" s="392"/>
      <c r="O6" s="393"/>
      <c r="P6" s="395"/>
      <c r="Q6" s="395"/>
      <c r="R6" s="391"/>
      <c r="S6" s="385"/>
    </row>
    <row r="7" spans="1:19" s="18" customFormat="1" ht="12.75" customHeight="1" x14ac:dyDescent="0.3">
      <c r="A7" s="382" t="s">
        <v>467</v>
      </c>
      <c r="B7" s="383"/>
      <c r="C7" s="378"/>
      <c r="D7" s="365"/>
      <c r="E7" s="365"/>
      <c r="F7" s="365"/>
      <c r="G7" s="378"/>
      <c r="H7" s="365"/>
      <c r="I7" s="365"/>
      <c r="J7" s="365"/>
      <c r="K7" s="365"/>
      <c r="L7" s="379"/>
      <c r="M7" s="14"/>
      <c r="N7" s="378"/>
      <c r="O7" s="365"/>
      <c r="P7" s="365"/>
      <c r="Q7" s="365"/>
      <c r="R7" s="365"/>
      <c r="S7" s="121"/>
    </row>
    <row r="8" spans="1:19" s="18" customFormat="1" ht="12.75" customHeight="1" x14ac:dyDescent="0.25">
      <c r="A8" s="102" t="s">
        <v>258</v>
      </c>
      <c r="B8" s="19" t="s">
        <v>1</v>
      </c>
      <c r="C8" s="20" t="s">
        <v>468</v>
      </c>
      <c r="D8" s="21"/>
      <c r="E8" s="21"/>
      <c r="F8" s="22"/>
      <c r="G8" s="20">
        <v>2</v>
      </c>
      <c r="H8" s="21"/>
      <c r="I8" s="21"/>
      <c r="J8" s="23"/>
      <c r="K8" s="29">
        <v>3</v>
      </c>
      <c r="L8" s="24" t="s">
        <v>469</v>
      </c>
      <c r="M8" s="25" t="s">
        <v>470</v>
      </c>
      <c r="N8" s="26" t="s">
        <v>2</v>
      </c>
      <c r="O8" s="19" t="s">
        <v>5</v>
      </c>
      <c r="P8" s="29"/>
      <c r="Q8" s="122"/>
      <c r="R8" s="123" t="s">
        <v>259</v>
      </c>
      <c r="S8" s="123" t="s">
        <v>0</v>
      </c>
    </row>
    <row r="9" spans="1:19" s="18" customFormat="1" ht="12.75" customHeight="1" x14ac:dyDescent="0.25">
      <c r="A9" s="26" t="s">
        <v>2</v>
      </c>
      <c r="B9" s="19" t="s">
        <v>5</v>
      </c>
      <c r="C9" s="20" t="s">
        <v>468</v>
      </c>
      <c r="D9" s="21"/>
      <c r="E9" s="21"/>
      <c r="F9" s="22"/>
      <c r="G9" s="20"/>
      <c r="H9" s="21">
        <v>2</v>
      </c>
      <c r="I9" s="21"/>
      <c r="J9" s="23"/>
      <c r="K9" s="29">
        <v>4</v>
      </c>
      <c r="L9" s="24" t="s">
        <v>471</v>
      </c>
      <c r="M9" s="25" t="s">
        <v>470</v>
      </c>
      <c r="N9" s="102" t="s">
        <v>258</v>
      </c>
      <c r="O9" s="19" t="s">
        <v>1</v>
      </c>
      <c r="P9" s="29"/>
      <c r="Q9" s="122"/>
      <c r="R9" s="123" t="s">
        <v>259</v>
      </c>
      <c r="S9" s="123" t="s">
        <v>4</v>
      </c>
    </row>
    <row r="10" spans="1:19" s="18" customFormat="1" ht="12.75" customHeight="1" x14ac:dyDescent="0.25">
      <c r="A10" s="26" t="s">
        <v>260</v>
      </c>
      <c r="B10" s="19" t="s">
        <v>7</v>
      </c>
      <c r="C10" s="20" t="s">
        <v>468</v>
      </c>
      <c r="D10" s="21"/>
      <c r="E10" s="21"/>
      <c r="F10" s="22"/>
      <c r="G10" s="21">
        <v>1</v>
      </c>
      <c r="H10" s="21">
        <v>2</v>
      </c>
      <c r="I10" s="21"/>
      <c r="J10" s="23"/>
      <c r="K10" s="29">
        <v>6</v>
      </c>
      <c r="L10" s="24" t="s">
        <v>471</v>
      </c>
      <c r="M10" s="30"/>
      <c r="N10" s="124"/>
      <c r="O10" s="32"/>
      <c r="P10" s="29"/>
      <c r="Q10" s="122"/>
      <c r="R10" s="123" t="s">
        <v>142</v>
      </c>
      <c r="S10" s="123" t="s">
        <v>6</v>
      </c>
    </row>
    <row r="11" spans="1:19" s="18" customFormat="1" ht="12.75" customHeight="1" x14ac:dyDescent="0.3">
      <c r="A11" s="366" t="s">
        <v>472</v>
      </c>
      <c r="B11" s="366"/>
      <c r="C11" s="33">
        <f>SUMIF(C8:C10,"=x",$G8:$G10)+SUMIF(C8:C10,"=x",$H8:$H10)+SUMIF(C8:C10,"=x",$I8:$I10)</f>
        <v>7</v>
      </c>
      <c r="D11" s="34">
        <f>SUMIF(D8:D10,"=x",$G8:$G10)+SUMIF(D8:D10,"=x",$H8:$H10)+SUMIF(D8:D10,"=x",$I8:$I10)</f>
        <v>0</v>
      </c>
      <c r="E11" s="34">
        <f>SUMIF(E8:E10,"=x",$G8:$G10)+SUMIF(E8:E10,"=x",$H8:$H10)+SUMIF(E8:E10,"=x",$I8:$I10)</f>
        <v>0</v>
      </c>
      <c r="F11" s="35">
        <f>SUMIF(F8:F10,"=x",$G8:$G10)+SUMIF(F8:F10,"=x",$H8:$H10)+SUMIF(F8:F10,"=x",$I8:$I10)</f>
        <v>0</v>
      </c>
      <c r="G11" s="367">
        <f>SUM(C11:F11)</f>
        <v>7</v>
      </c>
      <c r="H11" s="376"/>
      <c r="I11" s="376"/>
      <c r="J11" s="376"/>
      <c r="K11" s="376"/>
      <c r="L11" s="377"/>
      <c r="M11" s="36"/>
      <c r="N11" s="374"/>
      <c r="O11" s="355"/>
      <c r="P11" s="355"/>
      <c r="Q11" s="355"/>
      <c r="R11" s="355"/>
      <c r="S11" s="125"/>
    </row>
    <row r="12" spans="1:19" s="18" customFormat="1" ht="12.75" customHeight="1" x14ac:dyDescent="0.3">
      <c r="A12" s="351" t="s">
        <v>473</v>
      </c>
      <c r="B12" s="351"/>
      <c r="C12" s="38">
        <f>SUMIF(C8:C10,"=x",$K8:$K10)</f>
        <v>13</v>
      </c>
      <c r="D12" s="39">
        <f>SUMIF(D8:D10,"=x",$K8:$K10)</f>
        <v>0</v>
      </c>
      <c r="E12" s="39">
        <f>SUMIF(E8:E10,"=x",$K8:$K10)</f>
        <v>0</v>
      </c>
      <c r="F12" s="40">
        <f>SUMIF(F8:F10,"=x",$K8:$K10)</f>
        <v>0</v>
      </c>
      <c r="G12" s="352">
        <f>SUM(C12:F12)</f>
        <v>13</v>
      </c>
      <c r="H12" s="370"/>
      <c r="I12" s="370"/>
      <c r="J12" s="370"/>
      <c r="K12" s="370"/>
      <c r="L12" s="371"/>
      <c r="M12" s="41"/>
      <c r="N12" s="374"/>
      <c r="O12" s="355"/>
      <c r="P12" s="355"/>
      <c r="Q12" s="355"/>
      <c r="R12" s="355"/>
      <c r="S12" s="125"/>
    </row>
    <row r="13" spans="1:19" s="18" customFormat="1" ht="12.75" customHeight="1" x14ac:dyDescent="0.3">
      <c r="A13" s="356" t="s">
        <v>474</v>
      </c>
      <c r="B13" s="356"/>
      <c r="C13" s="42">
        <f>COUNTIFS(C8:C10,"x",$L8:$L10,"K(5)")+COUNTIFS(C8:C10,"x",$L8:$L10,"AK")+COUNTIFS(C8:C10,"x",$L8:$L10,"BK")</f>
        <v>1</v>
      </c>
      <c r="D13" s="43">
        <f>COUNTIFS(D8:D10,"x",$L8:$L10,"K(5)")+COUNTIFS(D8:D10,"x",$L8:$L10,"AK")+COUNTIFS(D8:D10,"x",$L8:$L10,"BK")</f>
        <v>0</v>
      </c>
      <c r="E13" s="43">
        <f>COUNTIFS(E8:E10,"x",$L8:$L10,"K(5)")+COUNTIFS(E8:E10,"x",$L8:$L10,"AK")+COUNTIFS(E8:E10,"x",$L8:$L10,"BK")</f>
        <v>0</v>
      </c>
      <c r="F13" s="44">
        <f>COUNTIFS(F8:F10,"x",$L8:$L10,"K(5)")+COUNTIFS(F8:F10,"x",$L8:$L10,"AK")+COUNTIFS(F8:F10,"x",$L8:$L10,"BK")</f>
        <v>0</v>
      </c>
      <c r="G13" s="357">
        <f>SUM(C13:F13)</f>
        <v>1</v>
      </c>
      <c r="H13" s="372"/>
      <c r="I13" s="372"/>
      <c r="J13" s="372"/>
      <c r="K13" s="372"/>
      <c r="L13" s="373"/>
      <c r="M13" s="45"/>
      <c r="N13" s="374"/>
      <c r="O13" s="355"/>
      <c r="P13" s="355"/>
      <c r="Q13" s="355"/>
      <c r="R13" s="355"/>
      <c r="S13" s="125"/>
    </row>
    <row r="14" spans="1:19" s="18" customFormat="1" ht="12.75" customHeight="1" x14ac:dyDescent="0.3">
      <c r="A14" s="382" t="s">
        <v>475</v>
      </c>
      <c r="B14" s="383"/>
      <c r="C14" s="378"/>
      <c r="D14" s="365"/>
      <c r="E14" s="365"/>
      <c r="F14" s="365"/>
      <c r="G14" s="378"/>
      <c r="H14" s="365"/>
      <c r="I14" s="365"/>
      <c r="J14" s="365"/>
      <c r="K14" s="365"/>
      <c r="L14" s="379"/>
      <c r="M14" s="14"/>
      <c r="N14" s="378"/>
      <c r="O14" s="365"/>
      <c r="P14" s="365"/>
      <c r="Q14" s="365"/>
      <c r="R14" s="365"/>
      <c r="S14" s="121"/>
    </row>
    <row r="15" spans="1:19" s="18" customFormat="1" ht="12.75" customHeight="1" x14ac:dyDescent="0.25">
      <c r="A15" s="102" t="s">
        <v>8</v>
      </c>
      <c r="B15" s="19" t="s">
        <v>10</v>
      </c>
      <c r="C15" s="20" t="s">
        <v>468</v>
      </c>
      <c r="D15" s="21"/>
      <c r="E15" s="21"/>
      <c r="F15" s="22"/>
      <c r="G15" s="20">
        <v>1</v>
      </c>
      <c r="H15" s="21"/>
      <c r="I15" s="21"/>
      <c r="J15" s="22"/>
      <c r="K15" s="24">
        <v>1</v>
      </c>
      <c r="L15" s="24" t="s">
        <v>469</v>
      </c>
      <c r="M15" s="30"/>
      <c r="N15" s="124"/>
      <c r="O15" s="32"/>
      <c r="P15" s="29"/>
      <c r="Q15" s="122"/>
      <c r="R15" s="102" t="s">
        <v>11</v>
      </c>
      <c r="S15" s="78" t="s">
        <v>9</v>
      </c>
    </row>
    <row r="16" spans="1:19" s="18" customFormat="1" ht="12.75" customHeight="1" x14ac:dyDescent="0.25">
      <c r="A16" s="102" t="s">
        <v>12</v>
      </c>
      <c r="B16" s="19" t="s">
        <v>14</v>
      </c>
      <c r="C16" s="20" t="s">
        <v>468</v>
      </c>
      <c r="D16" s="21"/>
      <c r="E16" s="21"/>
      <c r="F16" s="22"/>
      <c r="G16" s="20"/>
      <c r="H16" s="21">
        <v>3</v>
      </c>
      <c r="I16" s="21"/>
      <c r="J16" s="22"/>
      <c r="K16" s="24">
        <v>6</v>
      </c>
      <c r="L16" s="24" t="s">
        <v>471</v>
      </c>
      <c r="M16" s="30"/>
      <c r="N16" s="124"/>
      <c r="O16" s="32"/>
      <c r="P16" s="29"/>
      <c r="Q16" s="122"/>
      <c r="R16" s="102" t="s">
        <v>15</v>
      </c>
      <c r="S16" s="73" t="s">
        <v>13</v>
      </c>
    </row>
    <row r="17" spans="1:19" s="18" customFormat="1" ht="12.75" customHeight="1" x14ac:dyDescent="0.25">
      <c r="A17" s="102" t="s">
        <v>261</v>
      </c>
      <c r="B17" s="19" t="s">
        <v>17</v>
      </c>
      <c r="C17" s="20" t="s">
        <v>468</v>
      </c>
      <c r="D17" s="21"/>
      <c r="E17" s="21"/>
      <c r="F17" s="22"/>
      <c r="G17" s="20">
        <v>2</v>
      </c>
      <c r="H17" s="21"/>
      <c r="I17" s="21"/>
      <c r="J17" s="22"/>
      <c r="K17" s="24">
        <v>3</v>
      </c>
      <c r="L17" s="24" t="s">
        <v>469</v>
      </c>
      <c r="M17" s="30"/>
      <c r="N17" s="124"/>
      <c r="O17" s="32"/>
      <c r="P17" s="29"/>
      <c r="Q17" s="122"/>
      <c r="R17" s="102" t="s">
        <v>18</v>
      </c>
      <c r="S17" s="73" t="s">
        <v>16</v>
      </c>
    </row>
    <row r="18" spans="1:19" s="18" customFormat="1" ht="12.75" customHeight="1" x14ac:dyDescent="0.25">
      <c r="A18" s="102" t="s">
        <v>262</v>
      </c>
      <c r="B18" s="19" t="s">
        <v>264</v>
      </c>
      <c r="C18" s="20"/>
      <c r="D18" s="21" t="s">
        <v>468</v>
      </c>
      <c r="E18" s="21"/>
      <c r="F18" s="22"/>
      <c r="G18" s="20">
        <v>2</v>
      </c>
      <c r="H18" s="21"/>
      <c r="I18" s="21"/>
      <c r="J18" s="22"/>
      <c r="K18" s="24">
        <v>3</v>
      </c>
      <c r="L18" s="24" t="s">
        <v>469</v>
      </c>
      <c r="M18" s="30"/>
      <c r="N18" s="124"/>
      <c r="O18" s="32"/>
      <c r="P18" s="29"/>
      <c r="Q18" s="122"/>
      <c r="R18" s="102" t="s">
        <v>19</v>
      </c>
      <c r="S18" s="73" t="s">
        <v>263</v>
      </c>
    </row>
    <row r="19" spans="1:19" s="18" customFormat="1" ht="12.75" customHeight="1" x14ac:dyDescent="0.25">
      <c r="A19" s="102" t="s">
        <v>265</v>
      </c>
      <c r="B19" s="19" t="s">
        <v>21</v>
      </c>
      <c r="C19" s="20"/>
      <c r="D19" s="21"/>
      <c r="E19" s="21" t="s">
        <v>468</v>
      </c>
      <c r="F19" s="22"/>
      <c r="G19" s="20">
        <v>2</v>
      </c>
      <c r="H19" s="21"/>
      <c r="I19" s="21"/>
      <c r="J19" s="22"/>
      <c r="K19" s="24">
        <v>3</v>
      </c>
      <c r="L19" s="24" t="s">
        <v>469</v>
      </c>
      <c r="M19" s="30"/>
      <c r="N19" s="124"/>
      <c r="O19" s="32"/>
      <c r="P19" s="29"/>
      <c r="Q19" s="122"/>
      <c r="R19" s="102" t="s">
        <v>22</v>
      </c>
      <c r="S19" s="126" t="s">
        <v>20</v>
      </c>
    </row>
    <row r="20" spans="1:19" s="18" customFormat="1" ht="12.75" customHeight="1" x14ac:dyDescent="0.25">
      <c r="A20" s="102" t="s">
        <v>266</v>
      </c>
      <c r="B20" s="19" t="s">
        <v>24</v>
      </c>
      <c r="C20" s="20"/>
      <c r="D20" s="21" t="s">
        <v>468</v>
      </c>
      <c r="E20" s="21"/>
      <c r="F20" s="22"/>
      <c r="G20" s="20"/>
      <c r="H20" s="21">
        <v>1</v>
      </c>
      <c r="I20" s="21"/>
      <c r="J20" s="22"/>
      <c r="K20" s="24">
        <v>4</v>
      </c>
      <c r="L20" s="24" t="s">
        <v>471</v>
      </c>
      <c r="M20" s="30"/>
      <c r="N20" s="124"/>
      <c r="O20" s="32"/>
      <c r="P20" s="29"/>
      <c r="Q20" s="122"/>
      <c r="R20" s="102" t="s">
        <v>25</v>
      </c>
      <c r="S20" s="126" t="s">
        <v>23</v>
      </c>
    </row>
    <row r="21" spans="1:19" s="18" customFormat="1" ht="12.75" customHeight="1" x14ac:dyDescent="0.3">
      <c r="A21" s="366" t="s">
        <v>472</v>
      </c>
      <c r="B21" s="366"/>
      <c r="C21" s="33">
        <f>SUMIF(C15:C20,"=x",$G15:$G20)+SUMIF(C15:C20,"=x",$H15:$H20)+SUMIF(C15:C20,"=x",$I15:$I20)</f>
        <v>6</v>
      </c>
      <c r="D21" s="34">
        <f>SUMIF(D15:D20,"=x",$G15:$G20)+SUMIF(D15:D20,"=x",$H15:$H20)+SUMIF(D15:D20,"=x",$I15:$I20)</f>
        <v>3</v>
      </c>
      <c r="E21" s="34">
        <f>SUMIF(E15:E20,"=x",$G15:$G20)+SUMIF(E15:E20,"=x",$H15:$H20)+SUMIF(E15:E20,"=x",$I15:$I20)</f>
        <v>2</v>
      </c>
      <c r="F21" s="34">
        <f>SUMIF(F15:F20,"=x",$G15:$G20)+SUMIF(F15:F20,"=x",$H15:$H20)+SUMIF(F15:F20,"=x",$I15:$I20)</f>
        <v>0</v>
      </c>
      <c r="G21" s="367">
        <f>SUM(C21:F21)</f>
        <v>11</v>
      </c>
      <c r="H21" s="376"/>
      <c r="I21" s="376"/>
      <c r="J21" s="376"/>
      <c r="K21" s="376"/>
      <c r="L21" s="377"/>
      <c r="M21" s="36"/>
      <c r="N21" s="374"/>
      <c r="O21" s="355"/>
      <c r="P21" s="355"/>
      <c r="Q21" s="355"/>
      <c r="R21" s="355"/>
      <c r="S21" s="125"/>
    </row>
    <row r="22" spans="1:19" s="18" customFormat="1" ht="12.75" customHeight="1" x14ac:dyDescent="0.3">
      <c r="A22" s="351" t="s">
        <v>473</v>
      </c>
      <c r="B22" s="351"/>
      <c r="C22" s="38">
        <f>SUMIF(C15:C20,"=x",$K15:$K20)</f>
        <v>10</v>
      </c>
      <c r="D22" s="39">
        <f>SUMIF(D15:D20,"=x",$K15:$K20)</f>
        <v>7</v>
      </c>
      <c r="E22" s="39">
        <f>SUMIF(E15:E20,"=x",$K15:$K20)</f>
        <v>3</v>
      </c>
      <c r="F22" s="39">
        <f>SUMIF(F15:F20,"=x",$K15:$K20)</f>
        <v>0</v>
      </c>
      <c r="G22" s="352">
        <f>SUM(C22:F22)</f>
        <v>20</v>
      </c>
      <c r="H22" s="370"/>
      <c r="I22" s="370"/>
      <c r="J22" s="370"/>
      <c r="K22" s="370"/>
      <c r="L22" s="371"/>
      <c r="M22" s="41"/>
      <c r="N22" s="374"/>
      <c r="O22" s="355"/>
      <c r="P22" s="355"/>
      <c r="Q22" s="355"/>
      <c r="R22" s="355"/>
      <c r="S22" s="125"/>
    </row>
    <row r="23" spans="1:19" s="18" customFormat="1" ht="12.75" customHeight="1" x14ac:dyDescent="0.3">
      <c r="A23" s="356" t="s">
        <v>474</v>
      </c>
      <c r="B23" s="356"/>
      <c r="C23" s="42">
        <f>COUNTIFS(C15:C20,"x",$L15:$L20,"K(5)")+COUNTIFS(C15:C20,"x",$L15:$L20,"AK")+COUNTIFS(C15:C20,"x",$L15:$L20,"BK")</f>
        <v>2</v>
      </c>
      <c r="D23" s="43">
        <f>COUNTIFS(D15:D20,"x",$L15:$L20,"K(5)")+COUNTIFS(D15:D20,"x",$L15:$L20,"AK")+COUNTIFS(D15:D20,"x",$L15:$L20,"BK")</f>
        <v>1</v>
      </c>
      <c r="E23" s="43">
        <f>COUNTIFS(E15:E20,"x",$L15:$L20,"K(5)")+COUNTIFS(E15:E20,"x",$L15:$L20,"AK")+COUNTIFS(E15:E20,"x",$L15:$L20,"BK")</f>
        <v>1</v>
      </c>
      <c r="F23" s="43">
        <f>COUNTIFS(F15:F20,"x",$L15:$L20,"K(5)")+COUNTIFS(F15:F20,"x",$L15:$L20,"AK")+COUNTIFS(F15:F20,"x",$L15:$L20,"BK")</f>
        <v>0</v>
      </c>
      <c r="G23" s="357">
        <f>SUM(C23:F23)</f>
        <v>4</v>
      </c>
      <c r="H23" s="372"/>
      <c r="I23" s="372"/>
      <c r="J23" s="372"/>
      <c r="K23" s="372"/>
      <c r="L23" s="373"/>
      <c r="M23" s="45"/>
      <c r="N23" s="374"/>
      <c r="O23" s="355"/>
      <c r="P23" s="355"/>
      <c r="Q23" s="355"/>
      <c r="R23" s="355"/>
      <c r="S23" s="125"/>
    </row>
    <row r="24" spans="1:19" s="18" customFormat="1" ht="12.75" customHeight="1" x14ac:dyDescent="0.3">
      <c r="A24" s="382" t="s">
        <v>498</v>
      </c>
      <c r="B24" s="383"/>
      <c r="C24" s="378"/>
      <c r="D24" s="365"/>
      <c r="E24" s="365"/>
      <c r="F24" s="365"/>
      <c r="G24" s="378"/>
      <c r="H24" s="365"/>
      <c r="I24" s="365"/>
      <c r="J24" s="365"/>
      <c r="K24" s="365"/>
      <c r="L24" s="379"/>
      <c r="M24" s="14"/>
      <c r="N24" s="378"/>
      <c r="O24" s="365"/>
      <c r="P24" s="365"/>
      <c r="Q24" s="365"/>
      <c r="R24" s="365"/>
      <c r="S24" s="121"/>
    </row>
    <row r="25" spans="1:19" s="18" customFormat="1" ht="12.75" customHeight="1" x14ac:dyDescent="0.3">
      <c r="A25" s="182" t="s">
        <v>499</v>
      </c>
      <c r="B25" s="183"/>
      <c r="C25" s="53"/>
      <c r="D25" s="14"/>
      <c r="E25" s="14"/>
      <c r="F25" s="14"/>
      <c r="G25" s="53"/>
      <c r="H25" s="14"/>
      <c r="I25" s="14"/>
      <c r="J25" s="14"/>
      <c r="K25" s="14"/>
      <c r="L25" s="54"/>
      <c r="M25" s="14"/>
      <c r="N25" s="100"/>
      <c r="O25" s="57"/>
      <c r="P25" s="14"/>
      <c r="Q25" s="14"/>
      <c r="R25" s="184"/>
      <c r="S25" s="121"/>
    </row>
    <row r="26" spans="1:19" s="18" customFormat="1" ht="12.75" customHeight="1" x14ac:dyDescent="0.25">
      <c r="A26" s="102" t="s">
        <v>340</v>
      </c>
      <c r="B26" s="19" t="s">
        <v>132</v>
      </c>
      <c r="C26" s="60" t="s">
        <v>468</v>
      </c>
      <c r="D26" s="61"/>
      <c r="E26" s="61"/>
      <c r="F26" s="61"/>
      <c r="G26" s="60">
        <v>2</v>
      </c>
      <c r="H26" s="61"/>
      <c r="I26" s="61"/>
      <c r="J26" s="62"/>
      <c r="K26" s="29">
        <v>3</v>
      </c>
      <c r="L26" s="24" t="s">
        <v>469</v>
      </c>
      <c r="M26" s="29"/>
      <c r="N26" s="102"/>
      <c r="O26" s="185"/>
      <c r="P26" s="29"/>
      <c r="Q26" s="122"/>
      <c r="R26" s="87" t="s">
        <v>133</v>
      </c>
      <c r="S26" s="73" t="s">
        <v>131</v>
      </c>
    </row>
    <row r="27" spans="1:19" s="18" customFormat="1" ht="12.75" customHeight="1" x14ac:dyDescent="0.25">
      <c r="A27" s="102" t="s">
        <v>134</v>
      </c>
      <c r="B27" s="19" t="s">
        <v>38</v>
      </c>
      <c r="C27" s="60"/>
      <c r="D27" s="61"/>
      <c r="E27" s="61" t="s">
        <v>468</v>
      </c>
      <c r="F27" s="61"/>
      <c r="G27" s="60"/>
      <c r="H27" s="61">
        <v>1</v>
      </c>
      <c r="I27" s="61"/>
      <c r="J27" s="62"/>
      <c r="K27" s="29">
        <v>4</v>
      </c>
      <c r="L27" s="24" t="s">
        <v>471</v>
      </c>
      <c r="M27" s="171" t="s">
        <v>478</v>
      </c>
      <c r="N27" s="127" t="s">
        <v>266</v>
      </c>
      <c r="O27" s="67" t="s">
        <v>24</v>
      </c>
      <c r="P27" s="29"/>
      <c r="Q27" s="122"/>
      <c r="R27" s="87" t="s">
        <v>142</v>
      </c>
      <c r="S27" s="73" t="s">
        <v>37</v>
      </c>
    </row>
    <row r="28" spans="1:19" s="18" customFormat="1" ht="12.75" customHeight="1" x14ac:dyDescent="0.3">
      <c r="A28" s="366" t="s">
        <v>472</v>
      </c>
      <c r="B28" s="366"/>
      <c r="C28" s="33">
        <f>SUMIF(C26:C27,"=x",$G26:$G27)+SUMIF(C26:C27,"=x",$H26:$H27)+SUMIF(C26:C27,"=x",$I26:$I27)</f>
        <v>2</v>
      </c>
      <c r="D28" s="34">
        <f>SUMIF(D26:D27,"=x",$G26:$G27)+SUMIF(D26:D27,"=x",$H26:$H27)+SUMIF(D26:D27,"=x",$I26:$I27)</f>
        <v>0</v>
      </c>
      <c r="E28" s="34">
        <f>SUMIF(E26:E27,"=x",$G26:$G27)+SUMIF(E26:E27,"=x",$H26:$H27)+SUMIF(E26:E27,"=x",$I26:$I27)</f>
        <v>1</v>
      </c>
      <c r="F28" s="35">
        <f>SUMIF(F26:F26,"=x",$G26:$G26)+SUMIF(F26:F26,"=x",$H26:$H26)+SUMIF(F26:F26,"=x",$I26:$I26)</f>
        <v>0</v>
      </c>
      <c r="G28" s="367">
        <f>SUM(C28:F28)</f>
        <v>3</v>
      </c>
      <c r="H28" s="368"/>
      <c r="I28" s="368"/>
      <c r="J28" s="368"/>
      <c r="K28" s="368"/>
      <c r="L28" s="369"/>
      <c r="M28" s="89"/>
      <c r="N28" s="374"/>
      <c r="O28" s="355"/>
      <c r="P28" s="355"/>
      <c r="Q28" s="355"/>
      <c r="R28" s="404"/>
      <c r="S28" s="125"/>
    </row>
    <row r="29" spans="1:19" s="18" customFormat="1" ht="12.75" customHeight="1" x14ac:dyDescent="0.3">
      <c r="A29" s="351" t="s">
        <v>473</v>
      </c>
      <c r="B29" s="351"/>
      <c r="C29" s="38">
        <f>SUMIF(C26:C27,"=x",$K26:$K27)</f>
        <v>3</v>
      </c>
      <c r="D29" s="39">
        <f>SUMIF(D26:D27,"=x",$K26:$K27)</f>
        <v>0</v>
      </c>
      <c r="E29" s="39">
        <f>SUMIF(E26:E27,"=x",$K26:$K27)</f>
        <v>4</v>
      </c>
      <c r="F29" s="40">
        <f>SUMIF(F26:F26,"=x",$K26:$K26)</f>
        <v>0</v>
      </c>
      <c r="G29" s="352">
        <f>SUM(C29:F29)</f>
        <v>7</v>
      </c>
      <c r="H29" s="370"/>
      <c r="I29" s="370"/>
      <c r="J29" s="370"/>
      <c r="K29" s="370"/>
      <c r="L29" s="371"/>
      <c r="M29" s="41"/>
      <c r="N29" s="374"/>
      <c r="O29" s="355"/>
      <c r="P29" s="355"/>
      <c r="Q29" s="355"/>
      <c r="R29" s="404"/>
      <c r="S29" s="125"/>
    </row>
    <row r="30" spans="1:19" s="18" customFormat="1" ht="12.75" customHeight="1" x14ac:dyDescent="0.25">
      <c r="A30" s="356" t="s">
        <v>474</v>
      </c>
      <c r="B30" s="356"/>
      <c r="C30" s="42">
        <f>SUMPRODUCT(--(C26:C27="x"),--($L26:$L27="K"))</f>
        <v>0</v>
      </c>
      <c r="D30" s="43">
        <f>SUMPRODUCT(--(D26:D27="x"),--($L26:$L27="K"))</f>
        <v>0</v>
      </c>
      <c r="E30" s="43">
        <f>SUMPRODUCT(--(E26:E27="x"),--($L26:$L27="K"))</f>
        <v>0</v>
      </c>
      <c r="F30" s="44">
        <f>SUMPRODUCT(--(F26:F26="x"),--($L26:$L26="K"))</f>
        <v>0</v>
      </c>
      <c r="G30" s="357">
        <f>SUM(C30:F30)</f>
        <v>0</v>
      </c>
      <c r="H30" s="372"/>
      <c r="I30" s="372"/>
      <c r="J30" s="372"/>
      <c r="K30" s="372"/>
      <c r="L30" s="373"/>
      <c r="M30" s="45"/>
      <c r="N30" s="374"/>
      <c r="O30" s="355"/>
      <c r="P30" s="355"/>
      <c r="Q30" s="355"/>
      <c r="R30" s="404"/>
      <c r="S30" s="201"/>
    </row>
    <row r="31" spans="1:19" s="18" customFormat="1" ht="58.5" customHeight="1" x14ac:dyDescent="0.25">
      <c r="A31" s="182" t="s">
        <v>500</v>
      </c>
      <c r="B31" s="186"/>
      <c r="C31" s="380" t="s">
        <v>501</v>
      </c>
      <c r="D31" s="381"/>
      <c r="E31" s="381"/>
      <c r="F31" s="381"/>
      <c r="G31" s="381"/>
      <c r="H31" s="381"/>
      <c r="I31" s="381"/>
      <c r="J31" s="381"/>
      <c r="K31" s="381"/>
      <c r="L31" s="381"/>
      <c r="M31" s="381"/>
      <c r="N31" s="381"/>
      <c r="O31" s="381"/>
      <c r="P31" s="142"/>
      <c r="Q31" s="142"/>
      <c r="R31" s="143"/>
      <c r="S31" s="144"/>
    </row>
    <row r="32" spans="1:19" s="18" customFormat="1" ht="28.5" customHeight="1" x14ac:dyDescent="0.25">
      <c r="A32" s="182"/>
      <c r="B32" s="187" t="s">
        <v>502</v>
      </c>
      <c r="C32" s="188"/>
      <c r="D32" s="189"/>
      <c r="E32" s="189"/>
      <c r="F32" s="189"/>
      <c r="G32" s="189"/>
      <c r="H32" s="189"/>
      <c r="I32" s="189"/>
      <c r="J32" s="189"/>
      <c r="K32" s="189"/>
      <c r="L32" s="189"/>
      <c r="M32" s="189"/>
      <c r="N32" s="189"/>
      <c r="O32" s="142"/>
      <c r="P32" s="142"/>
      <c r="Q32" s="142"/>
      <c r="R32" s="143"/>
      <c r="S32" s="144"/>
    </row>
    <row r="33" spans="1:19" s="18" customFormat="1" ht="12.75" customHeight="1" x14ac:dyDescent="0.25">
      <c r="A33" s="46" t="s">
        <v>135</v>
      </c>
      <c r="B33" s="19" t="s">
        <v>137</v>
      </c>
      <c r="C33" s="58"/>
      <c r="D33" s="59" t="s">
        <v>488</v>
      </c>
      <c r="E33" s="59"/>
      <c r="F33" s="59"/>
      <c r="G33" s="60"/>
      <c r="H33" s="61"/>
      <c r="I33" s="61">
        <v>3</v>
      </c>
      <c r="J33" s="62"/>
      <c r="K33" s="29">
        <v>6</v>
      </c>
      <c r="L33" s="24" t="s">
        <v>471</v>
      </c>
      <c r="M33" s="29" t="s">
        <v>493</v>
      </c>
      <c r="N33" s="145" t="s">
        <v>261</v>
      </c>
      <c r="O33" s="190" t="s">
        <v>16</v>
      </c>
      <c r="P33" s="27"/>
      <c r="Q33" s="28"/>
      <c r="R33" s="87" t="s">
        <v>25</v>
      </c>
      <c r="S33" s="202" t="s">
        <v>136</v>
      </c>
    </row>
    <row r="34" spans="1:19" s="18" customFormat="1" ht="12.75" customHeight="1" x14ac:dyDescent="0.25">
      <c r="A34" s="102" t="s">
        <v>341</v>
      </c>
      <c r="B34" s="19" t="s">
        <v>343</v>
      </c>
      <c r="C34" s="60"/>
      <c r="D34" s="61" t="s">
        <v>488</v>
      </c>
      <c r="E34" s="61"/>
      <c r="F34" s="61"/>
      <c r="G34" s="60" t="s">
        <v>503</v>
      </c>
      <c r="H34" s="61"/>
      <c r="I34" s="61">
        <v>3</v>
      </c>
      <c r="J34" s="62"/>
      <c r="K34" s="29">
        <v>6</v>
      </c>
      <c r="L34" s="24" t="s">
        <v>471</v>
      </c>
      <c r="M34" s="29" t="s">
        <v>493</v>
      </c>
      <c r="N34" s="145" t="s">
        <v>340</v>
      </c>
      <c r="O34" s="99" t="s">
        <v>132</v>
      </c>
      <c r="P34" s="29"/>
      <c r="Q34" s="122"/>
      <c r="R34" s="87" t="s">
        <v>138</v>
      </c>
      <c r="S34" s="73" t="s">
        <v>342</v>
      </c>
    </row>
    <row r="35" spans="1:19" s="18" customFormat="1" ht="12.75" customHeight="1" x14ac:dyDescent="0.25">
      <c r="A35" s="102" t="s">
        <v>139</v>
      </c>
      <c r="B35" s="19" t="s">
        <v>141</v>
      </c>
      <c r="C35" s="60"/>
      <c r="D35" s="61" t="s">
        <v>488</v>
      </c>
      <c r="E35" s="61"/>
      <c r="F35" s="61"/>
      <c r="G35" s="60"/>
      <c r="H35" s="61"/>
      <c r="I35" s="61">
        <v>3</v>
      </c>
      <c r="J35" s="62"/>
      <c r="K35" s="29">
        <v>6</v>
      </c>
      <c r="L35" s="24" t="s">
        <v>471</v>
      </c>
      <c r="M35" s="29"/>
      <c r="N35" s="102"/>
      <c r="O35" s="185"/>
      <c r="P35" s="29"/>
      <c r="Q35" s="122"/>
      <c r="R35" s="87" t="s">
        <v>142</v>
      </c>
      <c r="S35" s="73" t="s">
        <v>140</v>
      </c>
    </row>
    <row r="36" spans="1:19" s="18" customFormat="1" ht="12.75" customHeight="1" x14ac:dyDescent="0.25">
      <c r="A36" s="102" t="s">
        <v>344</v>
      </c>
      <c r="B36" s="19" t="s">
        <v>144</v>
      </c>
      <c r="C36" s="60" t="s">
        <v>488</v>
      </c>
      <c r="D36" s="61"/>
      <c r="E36" s="61"/>
      <c r="F36" s="61"/>
      <c r="G36" s="60">
        <v>2</v>
      </c>
      <c r="H36" s="61"/>
      <c r="I36" s="61"/>
      <c r="J36" s="62"/>
      <c r="K36" s="29">
        <v>3</v>
      </c>
      <c r="L36" s="24" t="s">
        <v>469</v>
      </c>
      <c r="M36" s="29"/>
      <c r="N36" s="102"/>
      <c r="O36" s="185"/>
      <c r="P36" s="29"/>
      <c r="Q36" s="122"/>
      <c r="R36" s="87" t="s">
        <v>25</v>
      </c>
      <c r="S36" s="73" t="s">
        <v>143</v>
      </c>
    </row>
    <row r="37" spans="1:19" s="18" customFormat="1" ht="12.75" customHeight="1" x14ac:dyDescent="0.25">
      <c r="A37" s="102" t="s">
        <v>345</v>
      </c>
      <c r="B37" s="203" t="s">
        <v>347</v>
      </c>
      <c r="C37" s="60" t="s">
        <v>488</v>
      </c>
      <c r="D37" s="61"/>
      <c r="E37" s="61"/>
      <c r="F37" s="61"/>
      <c r="G37" s="60">
        <v>2</v>
      </c>
      <c r="H37" s="61"/>
      <c r="I37" s="61"/>
      <c r="J37" s="62"/>
      <c r="K37" s="29">
        <v>3</v>
      </c>
      <c r="L37" s="24" t="s">
        <v>469</v>
      </c>
      <c r="M37" s="29"/>
      <c r="N37" s="102"/>
      <c r="O37" s="185"/>
      <c r="P37" s="29"/>
      <c r="Q37" s="122"/>
      <c r="R37" s="204" t="s">
        <v>25</v>
      </c>
      <c r="S37" s="102" t="s">
        <v>346</v>
      </c>
    </row>
    <row r="38" spans="1:19" s="18" customFormat="1" ht="12.75" customHeight="1" x14ac:dyDescent="0.25">
      <c r="A38" s="102" t="s">
        <v>348</v>
      </c>
      <c r="B38" s="19" t="s">
        <v>146</v>
      </c>
      <c r="C38" s="60"/>
      <c r="D38" s="61" t="s">
        <v>488</v>
      </c>
      <c r="E38" s="61"/>
      <c r="F38" s="61"/>
      <c r="G38" s="60">
        <v>2</v>
      </c>
      <c r="H38" s="61"/>
      <c r="I38" s="61"/>
      <c r="J38" s="62"/>
      <c r="K38" s="29">
        <v>3</v>
      </c>
      <c r="L38" s="24" t="s">
        <v>469</v>
      </c>
      <c r="M38" s="29"/>
      <c r="N38" s="102"/>
      <c r="O38" s="185"/>
      <c r="P38" s="29"/>
      <c r="Q38" s="122"/>
      <c r="R38" s="87" t="s">
        <v>147</v>
      </c>
      <c r="S38" s="73" t="s">
        <v>145</v>
      </c>
    </row>
    <row r="39" spans="1:19" s="18" customFormat="1" ht="12.75" customHeight="1" x14ac:dyDescent="0.25">
      <c r="A39" s="102" t="s">
        <v>349</v>
      </c>
      <c r="B39" s="19" t="s">
        <v>149</v>
      </c>
      <c r="C39" s="60" t="s">
        <v>488</v>
      </c>
      <c r="D39" s="61"/>
      <c r="E39" s="61"/>
      <c r="F39" s="61"/>
      <c r="G39" s="60">
        <v>4</v>
      </c>
      <c r="H39" s="61"/>
      <c r="I39" s="61"/>
      <c r="J39" s="62"/>
      <c r="K39" s="29">
        <v>6</v>
      </c>
      <c r="L39" s="24" t="s">
        <v>469</v>
      </c>
      <c r="M39" s="29"/>
      <c r="N39" s="102"/>
      <c r="O39" s="185"/>
      <c r="P39" s="29"/>
      <c r="Q39" s="122"/>
      <c r="R39" s="87" t="s">
        <v>170</v>
      </c>
      <c r="S39" s="73" t="s">
        <v>148</v>
      </c>
    </row>
    <row r="40" spans="1:19" s="18" customFormat="1" ht="12.75" customHeight="1" x14ac:dyDescent="0.25">
      <c r="A40" s="102" t="s">
        <v>350</v>
      </c>
      <c r="B40" s="19" t="s">
        <v>152</v>
      </c>
      <c r="C40" s="60"/>
      <c r="D40" s="61"/>
      <c r="E40" s="61" t="s">
        <v>488</v>
      </c>
      <c r="F40" s="61"/>
      <c r="G40" s="60">
        <v>2</v>
      </c>
      <c r="H40" s="61"/>
      <c r="I40" s="61"/>
      <c r="J40" s="62"/>
      <c r="K40" s="29">
        <v>3</v>
      </c>
      <c r="L40" s="24" t="s">
        <v>469</v>
      </c>
      <c r="M40" s="29" t="s">
        <v>493</v>
      </c>
      <c r="N40" s="145" t="s">
        <v>340</v>
      </c>
      <c r="O40" s="99" t="s">
        <v>132</v>
      </c>
      <c r="P40" s="29"/>
      <c r="Q40" s="122"/>
      <c r="R40" s="87" t="s">
        <v>352</v>
      </c>
      <c r="S40" s="73" t="s">
        <v>151</v>
      </c>
    </row>
    <row r="41" spans="1:19" s="18" customFormat="1" ht="12.75" customHeight="1" x14ac:dyDescent="0.25">
      <c r="A41" s="102" t="s">
        <v>351</v>
      </c>
      <c r="B41" s="19" t="s">
        <v>154</v>
      </c>
      <c r="C41" s="60"/>
      <c r="D41" s="61" t="s">
        <v>488</v>
      </c>
      <c r="E41" s="61"/>
      <c r="F41" s="61"/>
      <c r="G41" s="60">
        <v>2</v>
      </c>
      <c r="H41" s="61"/>
      <c r="I41" s="61"/>
      <c r="J41" s="62"/>
      <c r="K41" s="29">
        <v>3</v>
      </c>
      <c r="L41" s="24" t="s">
        <v>469</v>
      </c>
      <c r="M41" s="29" t="s">
        <v>493</v>
      </c>
      <c r="N41" s="145" t="s">
        <v>340</v>
      </c>
      <c r="O41" s="99" t="s">
        <v>132</v>
      </c>
      <c r="P41" s="29"/>
      <c r="Q41" s="122"/>
      <c r="R41" s="87" t="s">
        <v>352</v>
      </c>
      <c r="S41" s="73" t="s">
        <v>153</v>
      </c>
    </row>
    <row r="42" spans="1:19" s="18" customFormat="1" ht="28.5" customHeight="1" x14ac:dyDescent="0.25">
      <c r="A42" s="191"/>
      <c r="B42" s="205" t="s">
        <v>504</v>
      </c>
      <c r="C42" s="192"/>
      <c r="D42" s="16"/>
      <c r="E42" s="16"/>
      <c r="F42" s="193"/>
      <c r="G42" s="192"/>
      <c r="H42" s="16"/>
      <c r="I42" s="16"/>
      <c r="J42" s="193"/>
      <c r="K42" s="55"/>
      <c r="L42" s="194"/>
      <c r="M42" s="55"/>
      <c r="N42" s="121"/>
      <c r="O42" s="195"/>
      <c r="P42" s="55"/>
      <c r="Q42" s="14"/>
      <c r="R42" s="196"/>
      <c r="S42" s="206"/>
    </row>
    <row r="43" spans="1:19" ht="12.75" customHeight="1" x14ac:dyDescent="0.25">
      <c r="A43" s="130" t="s">
        <v>353</v>
      </c>
      <c r="B43" s="80" t="s">
        <v>156</v>
      </c>
      <c r="C43" s="12"/>
      <c r="D43" s="13"/>
      <c r="E43" s="13" t="s">
        <v>488</v>
      </c>
      <c r="F43" s="75"/>
      <c r="G43" s="74">
        <v>2</v>
      </c>
      <c r="H43" s="13"/>
      <c r="I43" s="13"/>
      <c r="J43" s="76"/>
      <c r="K43" s="82">
        <v>3</v>
      </c>
      <c r="L43" s="24" t="s">
        <v>469</v>
      </c>
      <c r="M43" s="82"/>
      <c r="N43" s="87"/>
      <c r="O43" s="87"/>
      <c r="P43" s="77"/>
      <c r="Q43" s="77"/>
      <c r="R43" s="87" t="s">
        <v>157</v>
      </c>
      <c r="S43" s="78" t="s">
        <v>155</v>
      </c>
    </row>
    <row r="44" spans="1:19" ht="12.75" customHeight="1" x14ac:dyDescent="0.25">
      <c r="A44" s="130" t="s">
        <v>354</v>
      </c>
      <c r="B44" s="80" t="s">
        <v>159</v>
      </c>
      <c r="C44" s="12"/>
      <c r="D44" s="13"/>
      <c r="E44" s="13" t="s">
        <v>488</v>
      </c>
      <c r="F44" s="75"/>
      <c r="G44" s="74">
        <v>2</v>
      </c>
      <c r="H44" s="13"/>
      <c r="I44" s="13"/>
      <c r="J44" s="76"/>
      <c r="K44" s="82">
        <v>3</v>
      </c>
      <c r="L44" s="24" t="s">
        <v>469</v>
      </c>
      <c r="M44" s="82"/>
      <c r="N44" s="87"/>
      <c r="O44" s="87"/>
      <c r="P44" s="77"/>
      <c r="Q44" s="77"/>
      <c r="R44" s="87" t="s">
        <v>160</v>
      </c>
      <c r="S44" s="78" t="s">
        <v>158</v>
      </c>
    </row>
    <row r="45" spans="1:19" ht="12.75" customHeight="1" x14ac:dyDescent="0.25">
      <c r="A45" s="130" t="s">
        <v>161</v>
      </c>
      <c r="B45" s="80" t="s">
        <v>163</v>
      </c>
      <c r="C45" s="12"/>
      <c r="D45" s="13"/>
      <c r="E45" s="13" t="s">
        <v>488</v>
      </c>
      <c r="F45" s="75"/>
      <c r="G45" s="74">
        <v>2</v>
      </c>
      <c r="H45" s="13"/>
      <c r="I45" s="13"/>
      <c r="J45" s="76"/>
      <c r="K45" s="82">
        <v>3</v>
      </c>
      <c r="L45" s="24" t="s">
        <v>469</v>
      </c>
      <c r="M45" s="82"/>
      <c r="N45" s="87"/>
      <c r="O45" s="87"/>
      <c r="P45" s="77"/>
      <c r="Q45" s="77"/>
      <c r="R45" s="87" t="s">
        <v>257</v>
      </c>
      <c r="S45" s="78" t="s">
        <v>162</v>
      </c>
    </row>
    <row r="46" spans="1:19" ht="12.75" customHeight="1" x14ac:dyDescent="0.25">
      <c r="A46" s="130" t="s">
        <v>164</v>
      </c>
      <c r="B46" s="80" t="s">
        <v>166</v>
      </c>
      <c r="C46" s="12"/>
      <c r="D46" s="13"/>
      <c r="E46" s="13" t="s">
        <v>488</v>
      </c>
      <c r="F46" s="75"/>
      <c r="G46" s="74"/>
      <c r="H46" s="13"/>
      <c r="I46" s="13">
        <v>3</v>
      </c>
      <c r="J46" s="76"/>
      <c r="K46" s="82">
        <v>6</v>
      </c>
      <c r="L46" s="24" t="s">
        <v>471</v>
      </c>
      <c r="M46" s="29"/>
      <c r="N46" s="87"/>
      <c r="O46" s="87"/>
      <c r="P46" s="77"/>
      <c r="Q46" s="77"/>
      <c r="R46" s="87" t="s">
        <v>160</v>
      </c>
      <c r="S46" s="78" t="s">
        <v>165</v>
      </c>
    </row>
    <row r="47" spans="1:19" ht="12.75" customHeight="1" x14ac:dyDescent="0.25">
      <c r="A47" s="130" t="s">
        <v>355</v>
      </c>
      <c r="B47" s="80" t="s">
        <v>169</v>
      </c>
      <c r="C47" s="12"/>
      <c r="D47" s="13" t="s">
        <v>488</v>
      </c>
      <c r="E47" s="13"/>
      <c r="F47" s="75"/>
      <c r="G47" s="74">
        <v>2</v>
      </c>
      <c r="H47" s="13"/>
      <c r="I47" s="13"/>
      <c r="J47" s="76"/>
      <c r="K47" s="82">
        <v>3</v>
      </c>
      <c r="L47" s="24" t="s">
        <v>469</v>
      </c>
      <c r="M47" s="82"/>
      <c r="N47" s="87"/>
      <c r="O47" s="87"/>
      <c r="P47" s="77"/>
      <c r="Q47" s="77"/>
      <c r="R47" s="87" t="s">
        <v>170</v>
      </c>
      <c r="S47" s="78" t="s">
        <v>168</v>
      </c>
    </row>
    <row r="48" spans="1:19" ht="12.75" customHeight="1" x14ac:dyDescent="0.25">
      <c r="A48" s="130" t="s">
        <v>171</v>
      </c>
      <c r="B48" s="80" t="s">
        <v>173</v>
      </c>
      <c r="C48" s="12"/>
      <c r="D48" s="13" t="s">
        <v>488</v>
      </c>
      <c r="E48" s="13"/>
      <c r="F48" s="75"/>
      <c r="G48" s="74"/>
      <c r="H48" s="13"/>
      <c r="I48" s="13">
        <v>3</v>
      </c>
      <c r="J48" s="76"/>
      <c r="K48" s="82">
        <v>6</v>
      </c>
      <c r="L48" s="24" t="s">
        <v>471</v>
      </c>
      <c r="M48" s="29"/>
      <c r="N48" s="87"/>
      <c r="O48" s="87"/>
      <c r="P48" s="77"/>
      <c r="Q48" s="77"/>
      <c r="R48" s="87" t="s">
        <v>170</v>
      </c>
      <c r="S48" s="78" t="s">
        <v>172</v>
      </c>
    </row>
    <row r="49" spans="1:19" ht="12.75" customHeight="1" x14ac:dyDescent="0.25">
      <c r="A49" s="130" t="s">
        <v>356</v>
      </c>
      <c r="B49" s="80" t="s">
        <v>175</v>
      </c>
      <c r="C49" s="12"/>
      <c r="D49" s="13" t="s">
        <v>488</v>
      </c>
      <c r="E49" s="13"/>
      <c r="F49" s="75"/>
      <c r="G49" s="74">
        <v>2</v>
      </c>
      <c r="H49" s="13"/>
      <c r="I49" s="13"/>
      <c r="J49" s="76"/>
      <c r="K49" s="82">
        <v>3</v>
      </c>
      <c r="L49" s="24" t="s">
        <v>469</v>
      </c>
      <c r="M49" s="82"/>
      <c r="N49" s="87"/>
      <c r="O49" s="87"/>
      <c r="P49" s="77"/>
      <c r="Q49" s="77"/>
      <c r="R49" s="87" t="s">
        <v>150</v>
      </c>
      <c r="S49" s="78" t="s">
        <v>174</v>
      </c>
    </row>
    <row r="50" spans="1:19" ht="12.75" customHeight="1" x14ac:dyDescent="0.25">
      <c r="A50" s="130" t="s">
        <v>176</v>
      </c>
      <c r="B50" s="80" t="s">
        <v>505</v>
      </c>
      <c r="C50" s="12"/>
      <c r="D50" s="13" t="s">
        <v>488</v>
      </c>
      <c r="E50" s="13"/>
      <c r="F50" s="75"/>
      <c r="G50" s="74"/>
      <c r="H50" s="13"/>
      <c r="I50" s="13">
        <v>3</v>
      </c>
      <c r="J50" s="76"/>
      <c r="K50" s="82">
        <v>6</v>
      </c>
      <c r="L50" s="24" t="s">
        <v>471</v>
      </c>
      <c r="M50" s="29"/>
      <c r="N50" s="87"/>
      <c r="O50" s="87"/>
      <c r="P50" s="77"/>
      <c r="Q50" s="77"/>
      <c r="R50" s="87" t="s">
        <v>142</v>
      </c>
      <c r="S50" s="78" t="s">
        <v>177</v>
      </c>
    </row>
    <row r="51" spans="1:19" ht="12.75" customHeight="1" x14ac:dyDescent="0.25">
      <c r="A51" s="207" t="s">
        <v>357</v>
      </c>
      <c r="B51" s="19" t="s">
        <v>361</v>
      </c>
      <c r="C51" s="12"/>
      <c r="D51" s="13"/>
      <c r="E51" s="13" t="s">
        <v>488</v>
      </c>
      <c r="F51" s="75"/>
      <c r="G51" s="12">
        <v>2</v>
      </c>
      <c r="H51" s="13"/>
      <c r="I51" s="13"/>
      <c r="J51" s="76"/>
      <c r="K51" s="82">
        <v>3</v>
      </c>
      <c r="L51" s="208" t="s">
        <v>469</v>
      </c>
      <c r="M51" s="209"/>
      <c r="N51" s="87"/>
      <c r="O51" s="87"/>
      <c r="P51" s="77"/>
      <c r="Q51" s="77"/>
      <c r="R51" s="87" t="s">
        <v>363</v>
      </c>
      <c r="S51" s="78" t="s">
        <v>359</v>
      </c>
    </row>
    <row r="52" spans="1:19" ht="12.75" customHeight="1" x14ac:dyDescent="0.25">
      <c r="A52" s="129" t="s">
        <v>358</v>
      </c>
      <c r="B52" s="19" t="s">
        <v>362</v>
      </c>
      <c r="C52" s="12"/>
      <c r="D52" s="13"/>
      <c r="E52" s="13"/>
      <c r="F52" s="75" t="s">
        <v>488</v>
      </c>
      <c r="G52" s="12">
        <v>2</v>
      </c>
      <c r="H52" s="13"/>
      <c r="I52" s="13"/>
      <c r="J52" s="76"/>
      <c r="K52" s="82">
        <v>4</v>
      </c>
      <c r="L52" s="208" t="s">
        <v>469</v>
      </c>
      <c r="M52" s="209"/>
      <c r="N52" s="87"/>
      <c r="O52" s="87"/>
      <c r="P52" s="77"/>
      <c r="Q52" s="77"/>
      <c r="R52" s="87" t="s">
        <v>363</v>
      </c>
      <c r="S52" s="78" t="s">
        <v>360</v>
      </c>
    </row>
    <row r="53" spans="1:19" ht="12.75" customHeight="1" x14ac:dyDescent="0.25">
      <c r="A53" s="130"/>
      <c r="B53" s="80" t="s">
        <v>307</v>
      </c>
      <c r="C53" s="12"/>
      <c r="D53" s="13"/>
      <c r="E53" s="13"/>
      <c r="F53" s="75"/>
      <c r="G53" s="74"/>
      <c r="H53" s="13"/>
      <c r="I53" s="13"/>
      <c r="J53" s="76"/>
      <c r="K53" s="82">
        <v>14</v>
      </c>
      <c r="L53" s="208"/>
      <c r="M53" s="82"/>
      <c r="N53" s="77"/>
      <c r="O53" s="77"/>
      <c r="P53" s="77"/>
      <c r="Q53" s="77"/>
      <c r="R53" s="88" t="s">
        <v>25</v>
      </c>
      <c r="S53" s="343" t="s">
        <v>306</v>
      </c>
    </row>
    <row r="54" spans="1:19" ht="12.75" customHeight="1" x14ac:dyDescent="0.25">
      <c r="A54" s="366" t="s">
        <v>472</v>
      </c>
      <c r="B54" s="366"/>
      <c r="C54" s="33"/>
      <c r="D54" s="34"/>
      <c r="E54" s="34"/>
      <c r="F54" s="34"/>
      <c r="G54" s="367">
        <f>SUM(C54:F54)</f>
        <v>0</v>
      </c>
      <c r="H54" s="376"/>
      <c r="I54" s="376"/>
      <c r="J54" s="376"/>
      <c r="K54" s="376"/>
      <c r="L54" s="377"/>
      <c r="M54" s="36"/>
      <c r="N54" s="374"/>
      <c r="O54" s="355"/>
      <c r="P54" s="355"/>
      <c r="Q54" s="355"/>
      <c r="R54" s="355"/>
      <c r="S54" s="125"/>
    </row>
    <row r="55" spans="1:19" ht="12.75" customHeight="1" x14ac:dyDescent="0.25">
      <c r="A55" s="351" t="s">
        <v>473</v>
      </c>
      <c r="B55" s="351"/>
      <c r="C55" s="38">
        <v>5</v>
      </c>
      <c r="D55" s="39">
        <v>23</v>
      </c>
      <c r="E55" s="39">
        <v>16</v>
      </c>
      <c r="F55" s="39">
        <v>0</v>
      </c>
      <c r="G55" s="352">
        <f>SUM(C55:F55)</f>
        <v>44</v>
      </c>
      <c r="H55" s="370"/>
      <c r="I55" s="370"/>
      <c r="J55" s="370"/>
      <c r="K55" s="370"/>
      <c r="L55" s="371"/>
      <c r="M55" s="41"/>
      <c r="N55" s="374"/>
      <c r="O55" s="355"/>
      <c r="P55" s="355"/>
      <c r="Q55" s="355"/>
      <c r="R55" s="355"/>
      <c r="S55" s="125"/>
    </row>
    <row r="56" spans="1:19" ht="12.75" customHeight="1" x14ac:dyDescent="0.25">
      <c r="A56" s="356" t="s">
        <v>474</v>
      </c>
      <c r="B56" s="356"/>
      <c r="C56" s="42">
        <f>COUNTIFS(C43:C53,"x",$L43:$L53,"K(5)")+COUNTIFS(C43:C53,"x",$L43:$L53,"AK")+COUNTIFS(C43:C53,"x",$L43:$L53,"BK")</f>
        <v>0</v>
      </c>
      <c r="D56" s="43">
        <f>COUNTIFS(D43:D53,"x",$L43:$L53,"K(5)")+COUNTIFS(D43:D53,"x",$L43:$L53,"AK")+COUNTIFS(D43:D53,"x",$L43:$L53,"BK")</f>
        <v>0</v>
      </c>
      <c r="E56" s="43">
        <f>COUNTIFS(E43:E53,"x",$L43:$L53,"K(5)")+COUNTIFS(E43:E53,"x",$L43:$L53,"AK")+COUNTIFS(E43:E53,"x",$L43:$L53,"BK")</f>
        <v>0</v>
      </c>
      <c r="F56" s="43">
        <f>COUNTIFS(F43:F53,"x",$L43:$L53,"K(5)")+COUNTIFS(F43:F53,"x",$L43:$L53,"AK")+COUNTIFS(F43:F53,"x",$L43:$L53,"BK")</f>
        <v>0</v>
      </c>
      <c r="G56" s="357">
        <f>SUM(C56:F56)</f>
        <v>0</v>
      </c>
      <c r="H56" s="372"/>
      <c r="I56" s="372"/>
      <c r="J56" s="372"/>
      <c r="K56" s="372"/>
      <c r="L56" s="373"/>
      <c r="M56" s="45"/>
      <c r="N56" s="374"/>
      <c r="O56" s="355"/>
      <c r="P56" s="355"/>
      <c r="Q56" s="355"/>
      <c r="R56" s="355"/>
      <c r="S56" s="125"/>
    </row>
    <row r="57" spans="1:19" s="18" customFormat="1" ht="12.75" customHeight="1" x14ac:dyDescent="0.3">
      <c r="A57" s="92" t="s">
        <v>495</v>
      </c>
      <c r="B57" s="93"/>
      <c r="C57" s="378"/>
      <c r="D57" s="365"/>
      <c r="E57" s="365"/>
      <c r="F57" s="365"/>
      <c r="G57" s="365"/>
      <c r="H57" s="365"/>
      <c r="I57" s="365"/>
      <c r="J57" s="365"/>
      <c r="K57" s="365"/>
      <c r="L57" s="379"/>
      <c r="M57" s="14"/>
      <c r="N57" s="365"/>
      <c r="O57" s="365"/>
      <c r="P57" s="365"/>
      <c r="Q57" s="365"/>
      <c r="R57" s="365"/>
      <c r="S57" s="132"/>
    </row>
    <row r="58" spans="1:19" s="18" customFormat="1" ht="12.75" customHeight="1" x14ac:dyDescent="0.3">
      <c r="A58" s="94"/>
      <c r="B58" s="95" t="s">
        <v>485</v>
      </c>
      <c r="C58" s="96"/>
      <c r="D58" s="97"/>
      <c r="E58" s="97" t="s">
        <v>468</v>
      </c>
      <c r="F58" s="97" t="s">
        <v>468</v>
      </c>
      <c r="G58" s="96"/>
      <c r="H58" s="61"/>
      <c r="I58" s="61"/>
      <c r="J58" s="62"/>
      <c r="K58" s="79"/>
      <c r="L58" s="29"/>
      <c r="M58" s="29"/>
      <c r="N58" s="85"/>
      <c r="O58" s="29"/>
      <c r="P58" s="29"/>
      <c r="Q58" s="29"/>
      <c r="R58" s="99"/>
      <c r="S58" s="102"/>
    </row>
    <row r="59" spans="1:19" s="18" customFormat="1" ht="12.75" customHeight="1" x14ac:dyDescent="0.3">
      <c r="A59" s="366" t="s">
        <v>472</v>
      </c>
      <c r="B59" s="366"/>
      <c r="C59" s="33">
        <f>SUMIF(C58:C58,"=x",$G58:$G58)+SUMIF(C58:C58,"=x",$H58:$H58)+SUMIF(C58:C58,"=x",$I58:$I58)</f>
        <v>0</v>
      </c>
      <c r="D59" s="34">
        <f>SUMIF(D58:D58,"=x",$G58:$G58)+SUMIF(D58:D58,"=x",$H58:$H58)+SUMIF(D58:D58,"=x",$I58:$I58)</f>
        <v>0</v>
      </c>
      <c r="E59" s="34">
        <f>SUMIF(E58:E58,"=x",$G58:$G58)+SUMIF(E58:E58,"=x",$H58:$H58)+SUMIF(E58:E58,"=x",$I58:$I58)</f>
        <v>0</v>
      </c>
      <c r="F59" s="34">
        <f>SUMIF(F58:F58,"=x",$G58:$G58)+SUMIF(F58:F58,"=x",$H58:$H58)+SUMIF(F58:F58,"=x",$I58:$I58)</f>
        <v>0</v>
      </c>
      <c r="G59" s="367">
        <f>SUM(C59:F59)</f>
        <v>0</v>
      </c>
      <c r="H59" s="376"/>
      <c r="I59" s="376"/>
      <c r="J59" s="376"/>
      <c r="K59" s="376"/>
      <c r="L59" s="377"/>
      <c r="M59" s="36"/>
      <c r="N59" s="374"/>
      <c r="O59" s="355"/>
      <c r="P59" s="355"/>
      <c r="Q59" s="355"/>
      <c r="R59" s="355"/>
      <c r="S59" s="125"/>
    </row>
    <row r="60" spans="1:19" s="18" customFormat="1" ht="12.75" customHeight="1" x14ac:dyDescent="0.3">
      <c r="A60" s="351" t="s">
        <v>473</v>
      </c>
      <c r="B60" s="351"/>
      <c r="C60" s="38">
        <v>0</v>
      </c>
      <c r="D60" s="39">
        <v>0</v>
      </c>
      <c r="E60" s="39">
        <v>2</v>
      </c>
      <c r="F60" s="39">
        <v>4</v>
      </c>
      <c r="G60" s="352">
        <f>SUM(C60:F60)</f>
        <v>6</v>
      </c>
      <c r="H60" s="370"/>
      <c r="I60" s="370"/>
      <c r="J60" s="370"/>
      <c r="K60" s="370"/>
      <c r="L60" s="371"/>
      <c r="M60" s="41"/>
      <c r="N60" s="374"/>
      <c r="O60" s="355"/>
      <c r="P60" s="355"/>
      <c r="Q60" s="355"/>
      <c r="R60" s="355"/>
      <c r="S60" s="125"/>
    </row>
    <row r="61" spans="1:19" s="18" customFormat="1" ht="12.75" customHeight="1" x14ac:dyDescent="0.3">
      <c r="A61" s="356" t="s">
        <v>474</v>
      </c>
      <c r="B61" s="356"/>
      <c r="C61" s="42">
        <f>COUNTIFS(C58:C58,"x",$L58:$L58,"K(5)")+COUNTIFS(C58:C58,"x",$L58:$L58,"AK")+COUNTIFS(C58:C58,"x",$L58:$L58,"BK")</f>
        <v>0</v>
      </c>
      <c r="D61" s="43">
        <f>COUNTIFS(D58:D58,"x",$L58:$L58,"K(5)")+COUNTIFS(D58:D58,"x",$L58:$L58,"AK")+COUNTIFS(D58:D58,"x",$L58:$L58,"BK")</f>
        <v>0</v>
      </c>
      <c r="E61" s="43">
        <f>COUNTIFS(E58:E58,"x",$L58:$L58,"K(5)")+COUNTIFS(E58:E58,"x",$L58:$L58,"AK")+COUNTIFS(E58:E58,"x",$L58:$L58,"BK")</f>
        <v>0</v>
      </c>
      <c r="F61" s="43">
        <f>COUNTIFS(F58:F58,"x",$L58:$L58,"K(5)")+COUNTIFS(F58:F58,"x",$L58:$L58,"AK")+COUNTIFS(F58:F58,"x",$L58:$L58,"BK")</f>
        <v>0</v>
      </c>
      <c r="G61" s="357">
        <f>SUM(C61:F61)</f>
        <v>0</v>
      </c>
      <c r="H61" s="372"/>
      <c r="I61" s="372"/>
      <c r="J61" s="372"/>
      <c r="K61" s="372"/>
      <c r="L61" s="373"/>
      <c r="M61" s="45"/>
      <c r="N61" s="374"/>
      <c r="O61" s="355"/>
      <c r="P61" s="355"/>
      <c r="Q61" s="355"/>
      <c r="R61" s="355"/>
      <c r="S61" s="125"/>
    </row>
    <row r="62" spans="1:19" s="18" customFormat="1" ht="12.75" customHeight="1" x14ac:dyDescent="0.3">
      <c r="A62" s="375" t="s">
        <v>486</v>
      </c>
      <c r="B62" s="375"/>
      <c r="C62" s="53"/>
      <c r="D62" s="14"/>
      <c r="E62" s="14"/>
      <c r="F62" s="14"/>
      <c r="G62" s="53"/>
      <c r="H62" s="14"/>
      <c r="I62" s="14"/>
      <c r="J62" s="14"/>
      <c r="K62" s="14"/>
      <c r="L62" s="54"/>
      <c r="M62" s="14"/>
      <c r="N62" s="15"/>
      <c r="O62" s="139"/>
      <c r="P62" s="14"/>
      <c r="Q62" s="14"/>
      <c r="R62" s="140"/>
      <c r="S62" s="132"/>
    </row>
    <row r="63" spans="1:19" s="18" customFormat="1" ht="12.75" customHeight="1" x14ac:dyDescent="0.25">
      <c r="A63" s="101" t="s">
        <v>26</v>
      </c>
      <c r="B63" s="102" t="s">
        <v>28</v>
      </c>
      <c r="C63" s="150"/>
      <c r="D63" s="151"/>
      <c r="E63" s="97" t="s">
        <v>468</v>
      </c>
      <c r="F63" s="98"/>
      <c r="G63" s="150"/>
      <c r="H63" s="61">
        <v>3</v>
      </c>
      <c r="I63" s="152"/>
      <c r="J63" s="153"/>
      <c r="K63" s="154">
        <v>5</v>
      </c>
      <c r="L63" s="24" t="s">
        <v>471</v>
      </c>
      <c r="M63" s="154"/>
      <c r="N63" s="102"/>
      <c r="O63" s="155"/>
      <c r="P63" s="29"/>
      <c r="Q63" s="29"/>
      <c r="R63" s="88" t="s">
        <v>25</v>
      </c>
      <c r="S63" s="133" t="s">
        <v>27</v>
      </c>
    </row>
    <row r="64" spans="1:19" s="18" customFormat="1" ht="12.75" customHeight="1" x14ac:dyDescent="0.25">
      <c r="A64" s="101" t="s">
        <v>29</v>
      </c>
      <c r="B64" s="102" t="s">
        <v>31</v>
      </c>
      <c r="C64" s="156"/>
      <c r="D64" s="157"/>
      <c r="E64" s="158"/>
      <c r="F64" s="159" t="s">
        <v>468</v>
      </c>
      <c r="G64" s="156"/>
      <c r="H64" s="160">
        <v>17</v>
      </c>
      <c r="I64" s="161"/>
      <c r="J64" s="162"/>
      <c r="K64" s="163">
        <v>25</v>
      </c>
      <c r="L64" s="24" t="s">
        <v>471</v>
      </c>
      <c r="M64" s="176" t="s">
        <v>478</v>
      </c>
      <c r="N64" s="177" t="str">
        <f>A63</f>
        <v>diplm1ub17dm</v>
      </c>
      <c r="O64" s="178" t="str">
        <f>B63</f>
        <v>Thesis Research Work I. PR</v>
      </c>
      <c r="P64" s="29"/>
      <c r="Q64" s="29"/>
      <c r="R64" s="88" t="s">
        <v>25</v>
      </c>
      <c r="S64" s="133" t="s">
        <v>30</v>
      </c>
    </row>
    <row r="65" spans="1:19" s="18" customFormat="1" ht="12.75" customHeight="1" x14ac:dyDescent="0.3">
      <c r="A65" s="366" t="s">
        <v>472</v>
      </c>
      <c r="B65" s="366"/>
      <c r="C65" s="33">
        <f>SUMIF(C63:C64,"=x",$G63:$G64)+SUMIF(C63:C64,"=x",$H63:$H64)+SUMIF(C63:C64,"=x",$I63:$I64)</f>
        <v>0</v>
      </c>
      <c r="D65" s="34">
        <f>SUMIF(D63:D64,"=x",$G63:$G64)+SUMIF(D63:D64,"=x",$H63:$H64)+SUMIF(D63:D64,"=x",$I63:$I64)</f>
        <v>0</v>
      </c>
      <c r="E65" s="34">
        <f>SUMIF(E63:E64,"=x",$G63:$G64)+SUMIF(E63:E64,"=x",$H63:$H64)+SUMIF(E63:E64,"=x",$I63:$I64)</f>
        <v>3</v>
      </c>
      <c r="F65" s="35">
        <f>SUMIF(F63:F64,"=x",$G63:$G64)+SUMIF(F63:F64,"=x",$H63:$H64)+SUMIF(F63:F64,"=x",$I63:$I64)</f>
        <v>17</v>
      </c>
      <c r="G65" s="367">
        <f>SUM(C65:F65)</f>
        <v>20</v>
      </c>
      <c r="H65" s="376"/>
      <c r="I65" s="376"/>
      <c r="J65" s="376"/>
      <c r="K65" s="376"/>
      <c r="L65" s="377"/>
      <c r="M65" s="113"/>
      <c r="N65" s="355"/>
      <c r="O65" s="355"/>
      <c r="P65" s="355"/>
      <c r="Q65" s="355"/>
      <c r="R65" s="355"/>
      <c r="S65" s="125"/>
    </row>
    <row r="66" spans="1:19" s="18" customFormat="1" ht="12.75" customHeight="1" x14ac:dyDescent="0.3">
      <c r="A66" s="351" t="s">
        <v>473</v>
      </c>
      <c r="B66" s="351"/>
      <c r="C66" s="38">
        <f>SUMIF(C63:C64,"=x",$K63:$K64)</f>
        <v>0</v>
      </c>
      <c r="D66" s="39">
        <f>SUMIF(D63:D64,"=x",$K63:$K64)</f>
        <v>0</v>
      </c>
      <c r="E66" s="39">
        <f>SUMIF(E63:E64,"=x",$K63:$K64)</f>
        <v>5</v>
      </c>
      <c r="F66" s="40">
        <f>SUMIF(F63:F64,"=x",$K63:$K64)</f>
        <v>25</v>
      </c>
      <c r="G66" s="352">
        <f>SUM(C66:F66)</f>
        <v>30</v>
      </c>
      <c r="H66" s="370"/>
      <c r="I66" s="370"/>
      <c r="J66" s="370"/>
      <c r="K66" s="370"/>
      <c r="L66" s="371"/>
      <c r="M66" s="114"/>
      <c r="N66" s="355"/>
      <c r="O66" s="355"/>
      <c r="P66" s="355"/>
      <c r="Q66" s="355"/>
      <c r="R66" s="355"/>
      <c r="S66" s="125"/>
    </row>
    <row r="67" spans="1:19" s="18" customFormat="1" ht="12.75" customHeight="1" x14ac:dyDescent="0.3">
      <c r="A67" s="356" t="s">
        <v>474</v>
      </c>
      <c r="B67" s="356"/>
      <c r="C67" s="42">
        <f>COUNTIFS(C63:C64,"x",$L63:$L64,"K(5)")+COUNTIFS(C63:C64,"x",$L63:$L64,"AK")+COUNTIFS(C63:C64,"x",$L63:$L64,"BK")</f>
        <v>0</v>
      </c>
      <c r="D67" s="43">
        <f>COUNTIFS(D63:D64,"x",$L63:$L64,"K(5)")+COUNTIFS(D63:D64,"x",$L63:$L64,"AK")+COUNTIFS(D63:D64,"x",$L63:$L64,"BK")</f>
        <v>0</v>
      </c>
      <c r="E67" s="43">
        <f>COUNTIFS(E63:E64,"x",$L63:$L64,"K(5)")+COUNTIFS(E63:E64,"x",$L63:$L64,"AK")+COUNTIFS(E63:E64,"x",$L63:$L64,"BK")</f>
        <v>0</v>
      </c>
      <c r="F67" s="44">
        <f>COUNTIFS(F63:F64,"x",$L63:$L64,"K(5)")+COUNTIFS(F63:F64,"x",$L63:$L64,"AK")+COUNTIFS(F63:F64,"x",$L63:$L64,"BK")</f>
        <v>0</v>
      </c>
      <c r="G67" s="357">
        <f>SUM(C67:F67)</f>
        <v>0</v>
      </c>
      <c r="H67" s="372"/>
      <c r="I67" s="372"/>
      <c r="J67" s="372"/>
      <c r="K67" s="372"/>
      <c r="L67" s="373"/>
      <c r="M67" s="115"/>
      <c r="N67" s="355"/>
      <c r="O67" s="355"/>
      <c r="P67" s="355"/>
      <c r="Q67" s="355"/>
      <c r="R67" s="355"/>
      <c r="S67" s="125"/>
    </row>
    <row r="68" spans="1:19" s="18" customFormat="1" ht="12.75" customHeight="1" x14ac:dyDescent="0.3">
      <c r="A68" s="360" t="s">
        <v>487</v>
      </c>
      <c r="B68" s="361"/>
      <c r="C68" s="362"/>
      <c r="D68" s="363"/>
      <c r="E68" s="363"/>
      <c r="F68" s="364"/>
      <c r="G68" s="362"/>
      <c r="H68" s="363"/>
      <c r="I68" s="363"/>
      <c r="J68" s="363"/>
      <c r="K68" s="363"/>
      <c r="L68" s="364"/>
      <c r="M68" s="50"/>
      <c r="N68" s="365"/>
      <c r="O68" s="365"/>
      <c r="P68" s="365"/>
      <c r="Q68" s="365"/>
      <c r="R68" s="365"/>
      <c r="S68" s="121"/>
    </row>
    <row r="69" spans="1:19" s="18" customFormat="1" ht="12.75" customHeight="1" x14ac:dyDescent="0.3">
      <c r="A69" s="366" t="s">
        <v>472</v>
      </c>
      <c r="B69" s="366"/>
      <c r="C69" s="33"/>
      <c r="D69" s="34"/>
      <c r="E69" s="34"/>
      <c r="F69" s="34"/>
      <c r="G69" s="367">
        <f>SUM(C69:F69)</f>
        <v>0</v>
      </c>
      <c r="H69" s="368"/>
      <c r="I69" s="368"/>
      <c r="J69" s="368"/>
      <c r="K69" s="368"/>
      <c r="L69" s="369"/>
      <c r="M69" s="89"/>
      <c r="N69" s="355"/>
      <c r="O69" s="355"/>
      <c r="P69" s="355"/>
      <c r="Q69" s="355"/>
      <c r="R69" s="355"/>
      <c r="S69" s="125"/>
    </row>
    <row r="70" spans="1:19" s="18" customFormat="1" ht="12.75" customHeight="1" x14ac:dyDescent="0.3">
      <c r="A70" s="351" t="s">
        <v>473</v>
      </c>
      <c r="B70" s="351"/>
      <c r="C70" s="38">
        <f>SUMIF($A5:$A69,$A70,C5:C69)</f>
        <v>31</v>
      </c>
      <c r="D70" s="39">
        <f>SUMIF($A5:$A69,$A70,D5:D69)</f>
        <v>30</v>
      </c>
      <c r="E70" s="39">
        <f>SUMIF($A5:$A69,$A70,E5:E69)</f>
        <v>30</v>
      </c>
      <c r="F70" s="40">
        <f>SUMIF($A5:$A69,$A70,F5:F69)</f>
        <v>29</v>
      </c>
      <c r="G70" s="352">
        <f>SUM(C70:F70)</f>
        <v>120</v>
      </c>
      <c r="H70" s="353"/>
      <c r="I70" s="353"/>
      <c r="J70" s="353"/>
      <c r="K70" s="353"/>
      <c r="L70" s="354"/>
      <c r="M70" s="90"/>
      <c r="N70" s="355"/>
      <c r="O70" s="355"/>
      <c r="P70" s="355"/>
      <c r="Q70" s="355"/>
      <c r="R70" s="355"/>
      <c r="S70" s="125"/>
    </row>
    <row r="71" spans="1:19" s="18" customFormat="1" ht="12.75" customHeight="1" x14ac:dyDescent="0.3">
      <c r="A71" s="356" t="s">
        <v>474</v>
      </c>
      <c r="B71" s="356"/>
      <c r="C71" s="42"/>
      <c r="D71" s="43"/>
      <c r="E71" s="43"/>
      <c r="F71" s="43"/>
      <c r="G71" s="357">
        <f>SUM(C71:F71)</f>
        <v>0</v>
      </c>
      <c r="H71" s="358"/>
      <c r="I71" s="358"/>
      <c r="J71" s="358"/>
      <c r="K71" s="358"/>
      <c r="L71" s="359"/>
      <c r="M71" s="91"/>
      <c r="N71" s="355"/>
      <c r="O71" s="355"/>
      <c r="P71" s="355"/>
      <c r="Q71" s="355"/>
      <c r="R71" s="355"/>
      <c r="S71" s="125"/>
    </row>
    <row r="72" spans="1:19" s="18" customFormat="1" ht="15" customHeight="1" x14ac:dyDescent="0.25">
      <c r="A72" s="164"/>
      <c r="B72" s="197"/>
      <c r="C72" s="198"/>
      <c r="D72" s="198"/>
      <c r="E72" s="198"/>
      <c r="F72" s="198"/>
      <c r="G72" s="198"/>
      <c r="H72" s="199"/>
      <c r="I72" s="199"/>
      <c r="J72" s="199"/>
      <c r="K72" s="199"/>
      <c r="L72" s="199"/>
      <c r="M72" s="199"/>
      <c r="O72" s="118"/>
      <c r="P72" s="200"/>
      <c r="Q72" s="200"/>
      <c r="R72" s="118"/>
    </row>
    <row r="73" spans="1:19" s="18" customFormat="1" x14ac:dyDescent="0.3">
      <c r="A73" s="2"/>
      <c r="B73" s="4"/>
      <c r="C73" s="2"/>
      <c r="D73" s="2"/>
      <c r="E73" s="2"/>
      <c r="F73" s="2"/>
      <c r="G73" s="2"/>
      <c r="H73" s="2"/>
      <c r="I73" s="2"/>
      <c r="J73" s="2"/>
      <c r="K73" s="2"/>
      <c r="L73" s="4"/>
      <c r="M73" s="4"/>
      <c r="N73" s="4"/>
      <c r="O73" s="179"/>
      <c r="P73" s="2"/>
      <c r="Q73" s="2"/>
      <c r="R73" s="180"/>
    </row>
    <row r="74" spans="1:19" s="18" customFormat="1" x14ac:dyDescent="0.3">
      <c r="A74" s="345" t="s">
        <v>541</v>
      </c>
      <c r="B74" s="4"/>
      <c r="C74" s="2"/>
      <c r="D74" s="2"/>
      <c r="E74" s="2"/>
      <c r="F74" s="2"/>
      <c r="G74" s="2"/>
      <c r="H74" s="2"/>
      <c r="I74" s="2"/>
      <c r="J74" s="2"/>
      <c r="K74" s="2"/>
      <c r="L74" s="4"/>
      <c r="M74" s="4"/>
      <c r="N74" s="4"/>
      <c r="O74" s="179"/>
      <c r="P74" s="2"/>
      <c r="Q74" s="2"/>
      <c r="R74" s="180"/>
    </row>
    <row r="75" spans="1:19" s="18" customFormat="1" x14ac:dyDescent="0.3">
      <c r="A75" s="243" t="s">
        <v>542</v>
      </c>
      <c r="B75" s="4"/>
      <c r="C75" s="2"/>
      <c r="D75" s="2"/>
      <c r="E75" s="2"/>
      <c r="F75" s="2"/>
      <c r="G75" s="2"/>
      <c r="H75" s="2"/>
      <c r="I75" s="2"/>
      <c r="J75" s="2"/>
      <c r="K75" s="2"/>
      <c r="L75" s="4"/>
      <c r="M75" s="4"/>
      <c r="N75" s="4"/>
      <c r="O75" s="179"/>
      <c r="P75" s="2"/>
      <c r="Q75" s="2"/>
      <c r="R75" s="180"/>
    </row>
    <row r="76" spans="1:19" s="18" customFormat="1" x14ac:dyDescent="0.3">
      <c r="A76" s="243" t="s">
        <v>543</v>
      </c>
      <c r="B76" s="4"/>
      <c r="C76" s="2"/>
      <c r="D76" s="2"/>
      <c r="E76" s="2"/>
      <c r="F76" s="2"/>
      <c r="G76" s="2"/>
      <c r="H76" s="2"/>
      <c r="I76" s="2"/>
      <c r="J76" s="2"/>
      <c r="K76" s="2"/>
      <c r="L76" s="4"/>
      <c r="M76" s="4"/>
      <c r="N76" s="4"/>
      <c r="O76" s="179"/>
      <c r="P76" s="2"/>
      <c r="Q76" s="2"/>
      <c r="R76" s="180"/>
    </row>
    <row r="77" spans="1:19" s="18" customFormat="1" x14ac:dyDescent="0.3">
      <c r="A77" s="346"/>
      <c r="B77" s="4"/>
      <c r="C77" s="2"/>
      <c r="D77" s="2"/>
      <c r="E77" s="2"/>
      <c r="F77" s="2"/>
      <c r="G77" s="2"/>
      <c r="H77" s="2"/>
      <c r="I77" s="2"/>
      <c r="J77" s="2"/>
      <c r="K77" s="2"/>
      <c r="L77" s="4"/>
      <c r="M77" s="4"/>
      <c r="N77" s="4"/>
      <c r="O77" s="179"/>
      <c r="P77" s="2"/>
      <c r="Q77" s="2"/>
      <c r="R77" s="180"/>
    </row>
    <row r="78" spans="1:19" s="18" customFormat="1" x14ac:dyDescent="0.3">
      <c r="A78" s="347" t="s">
        <v>544</v>
      </c>
      <c r="B78" s="4"/>
      <c r="C78" s="2"/>
      <c r="D78" s="2"/>
      <c r="E78" s="2"/>
      <c r="F78" s="2"/>
      <c r="G78" s="2"/>
      <c r="H78" s="2"/>
      <c r="I78" s="2"/>
      <c r="J78" s="2"/>
      <c r="K78" s="2"/>
      <c r="L78" s="4"/>
      <c r="M78" s="4"/>
      <c r="N78" s="4"/>
      <c r="O78" s="179"/>
      <c r="P78" s="2"/>
      <c r="Q78" s="2"/>
      <c r="R78" s="180"/>
    </row>
    <row r="79" spans="1:19" s="18" customFormat="1" x14ac:dyDescent="0.3">
      <c r="A79" s="348" t="s">
        <v>550</v>
      </c>
      <c r="B79" s="4"/>
      <c r="C79" s="2"/>
      <c r="D79" s="2"/>
      <c r="E79" s="2"/>
      <c r="F79" s="2"/>
      <c r="G79" s="2"/>
      <c r="H79" s="2"/>
      <c r="I79" s="2"/>
      <c r="J79" s="2"/>
      <c r="K79" s="2"/>
      <c r="L79" s="4"/>
      <c r="M79" s="4"/>
      <c r="N79" s="4"/>
      <c r="O79" s="179"/>
      <c r="P79" s="2"/>
      <c r="Q79" s="2"/>
      <c r="R79" s="180"/>
    </row>
    <row r="80" spans="1:19" s="18" customFormat="1" x14ac:dyDescent="0.3">
      <c r="A80" s="349" t="s">
        <v>551</v>
      </c>
      <c r="B80" s="4"/>
      <c r="C80" s="2"/>
      <c r="D80" s="2"/>
      <c r="E80" s="2"/>
      <c r="F80" s="2"/>
      <c r="G80" s="2"/>
      <c r="H80" s="2"/>
      <c r="I80" s="2"/>
      <c r="J80" s="2"/>
      <c r="K80" s="2"/>
      <c r="L80" s="4"/>
      <c r="M80" s="4"/>
      <c r="N80" s="4"/>
      <c r="O80" s="179"/>
      <c r="P80" s="2"/>
      <c r="Q80" s="2"/>
      <c r="R80" s="180"/>
    </row>
    <row r="81" spans="1:18" s="18" customFormat="1" x14ac:dyDescent="0.3">
      <c r="A81" s="346" t="s">
        <v>558</v>
      </c>
      <c r="B81" s="4"/>
      <c r="C81" s="2"/>
      <c r="D81" s="2"/>
      <c r="E81" s="2"/>
      <c r="F81" s="2"/>
      <c r="G81" s="2"/>
      <c r="H81" s="2"/>
      <c r="I81" s="2"/>
      <c r="J81" s="2"/>
      <c r="K81" s="2"/>
      <c r="L81" s="4"/>
      <c r="M81" s="4"/>
      <c r="N81" s="4"/>
      <c r="O81" s="179"/>
      <c r="P81" s="2"/>
      <c r="Q81" s="2"/>
      <c r="R81" s="180"/>
    </row>
    <row r="82" spans="1:18" s="18" customFormat="1" x14ac:dyDescent="0.3">
      <c r="A82"/>
      <c r="B82" s="4"/>
      <c r="C82" s="2"/>
      <c r="D82" s="2"/>
      <c r="E82" s="2"/>
      <c r="F82" s="2"/>
      <c r="G82" s="2"/>
      <c r="H82" s="2"/>
      <c r="I82" s="2"/>
      <c r="J82" s="2"/>
      <c r="K82" s="2"/>
      <c r="L82" s="4"/>
      <c r="M82" s="4"/>
      <c r="N82" s="4"/>
      <c r="O82" s="179"/>
      <c r="P82" s="2"/>
      <c r="Q82" s="2"/>
      <c r="R82" s="180"/>
    </row>
    <row r="83" spans="1:18" s="18" customFormat="1" x14ac:dyDescent="0.3">
      <c r="A83" s="345" t="s">
        <v>461</v>
      </c>
      <c r="B83" s="4"/>
      <c r="C83" s="2"/>
      <c r="D83" s="2"/>
      <c r="E83" s="2"/>
      <c r="F83" s="2"/>
      <c r="G83" s="2"/>
      <c r="H83" s="2"/>
      <c r="I83" s="2"/>
      <c r="J83" s="2"/>
      <c r="K83" s="2"/>
      <c r="L83" s="4"/>
      <c r="M83" s="4"/>
      <c r="N83" s="4"/>
      <c r="O83" s="179"/>
      <c r="P83" s="2"/>
      <c r="Q83" s="2"/>
      <c r="R83" s="180"/>
    </row>
    <row r="84" spans="1:18" s="18" customFormat="1" x14ac:dyDescent="0.3">
      <c r="A84" s="243" t="s">
        <v>549</v>
      </c>
      <c r="B84" s="4"/>
      <c r="C84" s="2"/>
      <c r="D84" s="2"/>
      <c r="E84" s="2"/>
      <c r="F84" s="2"/>
      <c r="G84" s="2"/>
      <c r="H84" s="2"/>
      <c r="I84" s="2"/>
      <c r="J84" s="2"/>
      <c r="K84" s="2"/>
      <c r="L84" s="4"/>
      <c r="M84" s="4"/>
      <c r="N84" s="4"/>
      <c r="O84" s="179"/>
      <c r="P84" s="2"/>
      <c r="Q84" s="2"/>
      <c r="R84" s="180"/>
    </row>
    <row r="85" spans="1:18" s="18" customFormat="1" x14ac:dyDescent="0.3">
      <c r="A85" s="243" t="s">
        <v>559</v>
      </c>
      <c r="B85" s="4"/>
      <c r="C85" s="2"/>
      <c r="D85" s="2"/>
      <c r="E85" s="2"/>
      <c r="F85" s="2"/>
      <c r="G85" s="2"/>
      <c r="H85" s="2"/>
      <c r="I85" s="2"/>
      <c r="J85" s="2"/>
      <c r="K85" s="2"/>
      <c r="L85" s="4"/>
      <c r="M85" s="4"/>
      <c r="N85" s="4"/>
      <c r="O85" s="179"/>
      <c r="P85" s="2"/>
      <c r="Q85" s="2"/>
      <c r="R85" s="180"/>
    </row>
    <row r="86" spans="1:18" s="18" customFormat="1" x14ac:dyDescent="0.3">
      <c r="A86" s="2"/>
      <c r="B86" s="4"/>
      <c r="C86" s="2"/>
      <c r="D86" s="2"/>
      <c r="E86" s="2"/>
      <c r="F86" s="2"/>
      <c r="G86" s="2"/>
      <c r="H86" s="2"/>
      <c r="I86" s="2"/>
      <c r="J86" s="2"/>
      <c r="K86" s="2"/>
      <c r="L86" s="4"/>
      <c r="M86" s="4"/>
      <c r="N86" s="4"/>
      <c r="O86" s="179"/>
      <c r="P86" s="2"/>
      <c r="Q86" s="2"/>
      <c r="R86" s="180"/>
    </row>
    <row r="87" spans="1:18" s="18" customFormat="1" x14ac:dyDescent="0.3">
      <c r="A87" s="350" t="s">
        <v>553</v>
      </c>
      <c r="B87" s="4"/>
      <c r="C87" s="2"/>
      <c r="D87" s="2"/>
      <c r="E87" s="2"/>
      <c r="F87" s="2"/>
      <c r="G87" s="2"/>
      <c r="H87" s="2"/>
      <c r="I87" s="2"/>
      <c r="J87" s="2"/>
      <c r="K87" s="2"/>
      <c r="L87" s="4"/>
      <c r="M87" s="4"/>
      <c r="N87" s="4"/>
      <c r="O87" s="179"/>
      <c r="P87" s="2"/>
      <c r="Q87" s="2"/>
      <c r="R87" s="180"/>
    </row>
    <row r="88" spans="1:18" s="18" customFormat="1" x14ac:dyDescent="0.3">
      <c r="A88" s="243" t="s">
        <v>545</v>
      </c>
      <c r="B88" s="4"/>
      <c r="C88" s="2"/>
      <c r="D88" s="2"/>
      <c r="E88" s="2"/>
      <c r="F88" s="2"/>
      <c r="G88" s="2"/>
      <c r="H88" s="2"/>
      <c r="I88" s="2"/>
      <c r="J88" s="2"/>
      <c r="K88" s="2"/>
      <c r="L88" s="4"/>
      <c r="M88" s="4"/>
      <c r="N88" s="4"/>
      <c r="O88" s="179"/>
      <c r="P88" s="2"/>
      <c r="Q88" s="2"/>
      <c r="R88" s="180"/>
    </row>
    <row r="89" spans="1:18" s="18" customFormat="1" x14ac:dyDescent="0.3">
      <c r="A89" s="243" t="s">
        <v>546</v>
      </c>
      <c r="B89" s="4"/>
      <c r="C89" s="2"/>
      <c r="D89" s="2"/>
      <c r="E89" s="2"/>
      <c r="F89" s="2"/>
      <c r="G89" s="2"/>
      <c r="H89" s="2"/>
      <c r="I89" s="2"/>
      <c r="J89" s="2"/>
      <c r="K89" s="2"/>
      <c r="L89" s="4"/>
      <c r="M89" s="4"/>
      <c r="N89" s="4"/>
      <c r="O89" s="179"/>
      <c r="P89" s="2"/>
      <c r="Q89" s="2"/>
      <c r="R89" s="180"/>
    </row>
    <row r="90" spans="1:18" s="18" customFormat="1" x14ac:dyDescent="0.3">
      <c r="A90" s="243" t="s">
        <v>547</v>
      </c>
      <c r="B90" s="4"/>
      <c r="C90" s="2"/>
      <c r="D90" s="2"/>
      <c r="E90" s="2"/>
      <c r="F90" s="2"/>
      <c r="G90" s="2"/>
      <c r="H90" s="2"/>
      <c r="I90" s="2"/>
      <c r="J90" s="2"/>
      <c r="K90" s="2"/>
      <c r="L90" s="4"/>
      <c r="M90" s="4"/>
      <c r="N90" s="4"/>
      <c r="O90" s="179"/>
      <c r="P90" s="2"/>
      <c r="Q90" s="2"/>
      <c r="R90" s="180"/>
    </row>
    <row r="91" spans="1:18" s="18" customFormat="1" x14ac:dyDescent="0.3">
      <c r="A91" s="243" t="s">
        <v>548</v>
      </c>
      <c r="B91" s="4"/>
      <c r="C91" s="2"/>
      <c r="D91" s="2"/>
      <c r="E91" s="2"/>
      <c r="F91" s="2"/>
      <c r="G91" s="2"/>
      <c r="H91" s="2"/>
      <c r="I91" s="2"/>
      <c r="J91" s="2"/>
      <c r="K91" s="2"/>
      <c r="L91" s="4"/>
      <c r="M91" s="4"/>
      <c r="N91" s="4"/>
      <c r="O91" s="179"/>
      <c r="P91" s="2"/>
      <c r="Q91" s="2"/>
      <c r="R91" s="180"/>
    </row>
    <row r="92" spans="1:18" s="18" customFormat="1" x14ac:dyDescent="0.3">
      <c r="A92" s="2"/>
      <c r="B92" s="4"/>
      <c r="C92" s="2"/>
      <c r="D92" s="2"/>
      <c r="E92" s="2"/>
      <c r="F92" s="2"/>
      <c r="G92" s="2"/>
      <c r="H92" s="2"/>
      <c r="I92" s="2"/>
      <c r="J92" s="2"/>
      <c r="K92" s="2"/>
      <c r="L92" s="4"/>
      <c r="M92" s="4"/>
      <c r="N92" s="4"/>
      <c r="O92" s="179"/>
      <c r="P92" s="2"/>
      <c r="Q92" s="2"/>
      <c r="R92" s="180"/>
    </row>
    <row r="93" spans="1:18" s="18" customFormat="1" x14ac:dyDescent="0.3">
      <c r="A93" s="2"/>
      <c r="B93" s="4"/>
      <c r="C93" s="2"/>
      <c r="D93" s="2"/>
      <c r="E93" s="2"/>
      <c r="F93" s="2"/>
      <c r="G93" s="2"/>
      <c r="H93" s="2"/>
      <c r="I93" s="2"/>
      <c r="J93" s="2"/>
      <c r="K93" s="2"/>
      <c r="L93" s="4"/>
      <c r="M93" s="4"/>
      <c r="N93" s="4"/>
      <c r="O93" s="179"/>
      <c r="P93" s="2"/>
      <c r="Q93" s="2"/>
      <c r="R93" s="180"/>
    </row>
    <row r="94" spans="1:18" s="18" customFormat="1" x14ac:dyDescent="0.3">
      <c r="A94" s="2"/>
      <c r="B94" s="4"/>
      <c r="C94" s="2"/>
      <c r="D94" s="2"/>
      <c r="E94" s="2"/>
      <c r="F94" s="2"/>
      <c r="G94" s="2"/>
      <c r="H94" s="2"/>
      <c r="I94" s="2"/>
      <c r="J94" s="2"/>
      <c r="K94" s="2"/>
      <c r="L94" s="4"/>
      <c r="M94" s="4"/>
      <c r="N94" s="4"/>
      <c r="O94" s="179"/>
      <c r="P94" s="2"/>
      <c r="Q94" s="2"/>
      <c r="R94" s="180"/>
    </row>
    <row r="95" spans="1:18" s="18" customFormat="1" x14ac:dyDescent="0.3">
      <c r="A95" s="2"/>
      <c r="B95" s="4"/>
      <c r="C95" s="2"/>
      <c r="D95" s="2"/>
      <c r="E95" s="2"/>
      <c r="F95" s="2"/>
      <c r="G95" s="2"/>
      <c r="H95" s="2"/>
      <c r="I95" s="2"/>
      <c r="J95" s="2"/>
      <c r="K95" s="2"/>
      <c r="L95" s="4"/>
      <c r="M95" s="4"/>
      <c r="N95" s="4"/>
      <c r="O95" s="179"/>
      <c r="P95" s="2"/>
      <c r="Q95" s="2"/>
      <c r="R95" s="180"/>
    </row>
    <row r="96" spans="1:18" s="18" customFormat="1" x14ac:dyDescent="0.3">
      <c r="A96" s="2"/>
      <c r="B96" s="4"/>
      <c r="C96" s="2"/>
      <c r="D96" s="2"/>
      <c r="E96" s="2"/>
      <c r="F96" s="2"/>
      <c r="G96" s="2"/>
      <c r="H96" s="2"/>
      <c r="I96" s="2"/>
      <c r="J96" s="2"/>
      <c r="K96" s="2"/>
      <c r="L96" s="4"/>
      <c r="M96" s="4"/>
      <c r="N96" s="4"/>
      <c r="O96" s="179"/>
      <c r="P96" s="2"/>
      <c r="Q96" s="2"/>
      <c r="R96" s="180"/>
    </row>
    <row r="97" spans="1:18" s="18" customFormat="1" x14ac:dyDescent="0.3">
      <c r="A97" s="2"/>
      <c r="B97" s="4"/>
      <c r="C97" s="2"/>
      <c r="D97" s="2"/>
      <c r="E97" s="2"/>
      <c r="F97" s="2"/>
      <c r="G97" s="2"/>
      <c r="H97" s="2"/>
      <c r="I97" s="2"/>
      <c r="J97" s="2"/>
      <c r="K97" s="2"/>
      <c r="L97" s="4"/>
      <c r="M97" s="4"/>
      <c r="N97" s="4"/>
      <c r="O97" s="179"/>
      <c r="P97" s="2"/>
      <c r="Q97" s="2"/>
      <c r="R97" s="180"/>
    </row>
    <row r="98" spans="1:18" s="18" customFormat="1" x14ac:dyDescent="0.3">
      <c r="A98" s="2"/>
      <c r="B98" s="4"/>
      <c r="C98" s="2"/>
      <c r="D98" s="2"/>
      <c r="E98" s="2"/>
      <c r="F98" s="2"/>
      <c r="G98" s="2"/>
      <c r="H98" s="2"/>
      <c r="I98" s="2"/>
      <c r="J98" s="2"/>
      <c r="K98" s="2"/>
      <c r="L98" s="4"/>
      <c r="M98" s="4"/>
      <c r="N98" s="4"/>
      <c r="O98" s="179"/>
      <c r="P98" s="2"/>
      <c r="Q98" s="2"/>
      <c r="R98" s="180"/>
    </row>
    <row r="99" spans="1:18" s="18" customFormat="1" x14ac:dyDescent="0.3">
      <c r="A99" s="2"/>
      <c r="B99" s="4"/>
      <c r="C99" s="2"/>
      <c r="D99" s="2"/>
      <c r="E99" s="2"/>
      <c r="F99" s="2"/>
      <c r="G99" s="2"/>
      <c r="H99" s="2"/>
      <c r="I99" s="2"/>
      <c r="J99" s="2"/>
      <c r="K99" s="2"/>
      <c r="L99" s="4"/>
      <c r="M99" s="4"/>
      <c r="N99" s="4"/>
      <c r="O99" s="179"/>
      <c r="P99" s="2"/>
      <c r="Q99" s="2"/>
      <c r="R99" s="180"/>
    </row>
    <row r="100" spans="1:18" s="18" customFormat="1" x14ac:dyDescent="0.3">
      <c r="A100" s="2"/>
      <c r="B100" s="4"/>
      <c r="C100" s="2"/>
      <c r="D100" s="2"/>
      <c r="E100" s="2"/>
      <c r="F100" s="2"/>
      <c r="G100" s="2"/>
      <c r="H100" s="2"/>
      <c r="I100" s="2"/>
      <c r="J100" s="2"/>
      <c r="K100" s="2"/>
      <c r="L100" s="4"/>
      <c r="M100" s="4"/>
      <c r="N100" s="4"/>
      <c r="O100" s="179"/>
      <c r="P100" s="2"/>
      <c r="Q100" s="2"/>
      <c r="R100" s="180"/>
    </row>
    <row r="101" spans="1:18" s="18" customFormat="1" x14ac:dyDescent="0.3">
      <c r="A101" s="2"/>
      <c r="B101" s="4"/>
      <c r="C101" s="2"/>
      <c r="D101" s="2"/>
      <c r="E101" s="2"/>
      <c r="F101" s="2"/>
      <c r="G101" s="2"/>
      <c r="H101" s="2"/>
      <c r="I101" s="2"/>
      <c r="J101" s="2"/>
      <c r="K101" s="2"/>
      <c r="L101" s="4"/>
      <c r="M101" s="4"/>
      <c r="N101" s="4"/>
      <c r="O101" s="179"/>
      <c r="P101" s="2"/>
      <c r="Q101" s="2"/>
      <c r="R101" s="180"/>
    </row>
    <row r="102" spans="1:18" s="18" customFormat="1" x14ac:dyDescent="0.3">
      <c r="A102" s="2"/>
      <c r="B102" s="4"/>
      <c r="C102" s="2"/>
      <c r="D102" s="2"/>
      <c r="E102" s="2"/>
      <c r="F102" s="2"/>
      <c r="G102" s="2"/>
      <c r="H102" s="2"/>
      <c r="I102" s="2"/>
      <c r="J102" s="2"/>
      <c r="K102" s="2"/>
      <c r="L102" s="4"/>
      <c r="M102" s="4"/>
      <c r="N102" s="4"/>
      <c r="O102" s="179"/>
      <c r="P102" s="2"/>
      <c r="Q102" s="2"/>
      <c r="R102" s="180"/>
    </row>
    <row r="103" spans="1:18" s="18" customFormat="1" x14ac:dyDescent="0.3">
      <c r="A103" s="2"/>
      <c r="B103" s="4"/>
      <c r="C103" s="2"/>
      <c r="D103" s="2"/>
      <c r="E103" s="2"/>
      <c r="F103" s="2"/>
      <c r="G103" s="2"/>
      <c r="H103" s="2"/>
      <c r="I103" s="2"/>
      <c r="J103" s="2"/>
      <c r="K103" s="2"/>
      <c r="L103" s="4"/>
      <c r="M103" s="4"/>
      <c r="N103" s="4"/>
      <c r="O103" s="179"/>
      <c r="P103" s="2"/>
      <c r="Q103" s="2"/>
      <c r="R103" s="180"/>
    </row>
    <row r="104" spans="1:18" s="18" customFormat="1" x14ac:dyDescent="0.3">
      <c r="A104" s="2"/>
      <c r="B104" s="4"/>
      <c r="C104" s="2"/>
      <c r="D104" s="2"/>
      <c r="E104" s="2"/>
      <c r="F104" s="2"/>
      <c r="G104" s="2"/>
      <c r="H104" s="2"/>
      <c r="I104" s="2"/>
      <c r="J104" s="2"/>
      <c r="K104" s="2"/>
      <c r="L104" s="4"/>
      <c r="M104" s="4"/>
      <c r="N104" s="4"/>
      <c r="O104" s="179"/>
      <c r="P104" s="2"/>
      <c r="Q104" s="2"/>
      <c r="R104" s="180"/>
    </row>
    <row r="105" spans="1:18" s="18" customFormat="1" x14ac:dyDescent="0.3">
      <c r="A105" s="2"/>
      <c r="B105" s="4"/>
      <c r="C105" s="2"/>
      <c r="D105" s="2"/>
      <c r="E105" s="2"/>
      <c r="F105" s="2"/>
      <c r="G105" s="2"/>
      <c r="H105" s="2"/>
      <c r="I105" s="2"/>
      <c r="J105" s="2"/>
      <c r="K105" s="2"/>
      <c r="L105" s="4"/>
      <c r="M105" s="4"/>
      <c r="N105" s="4"/>
      <c r="O105" s="179"/>
      <c r="P105" s="2"/>
      <c r="Q105" s="2"/>
      <c r="R105" s="180"/>
    </row>
    <row r="106" spans="1:18" s="18" customFormat="1" x14ac:dyDescent="0.3">
      <c r="A106" s="2"/>
      <c r="B106" s="4"/>
      <c r="C106" s="2"/>
      <c r="D106" s="2"/>
      <c r="E106" s="2"/>
      <c r="F106" s="2"/>
      <c r="G106" s="2"/>
      <c r="H106" s="2"/>
      <c r="I106" s="2"/>
      <c r="J106" s="2"/>
      <c r="K106" s="2"/>
      <c r="L106" s="4"/>
      <c r="M106" s="4"/>
      <c r="N106" s="4"/>
      <c r="O106" s="179"/>
      <c r="P106" s="2"/>
      <c r="Q106" s="2"/>
      <c r="R106" s="180"/>
    </row>
    <row r="107" spans="1:18" s="18" customFormat="1" x14ac:dyDescent="0.3">
      <c r="A107" s="2"/>
      <c r="B107" s="4"/>
      <c r="C107" s="2"/>
      <c r="D107" s="2"/>
      <c r="E107" s="2"/>
      <c r="F107" s="2"/>
      <c r="G107" s="2"/>
      <c r="H107" s="2"/>
      <c r="I107" s="2"/>
      <c r="J107" s="2"/>
      <c r="K107" s="2"/>
      <c r="L107" s="4"/>
      <c r="M107" s="4"/>
      <c r="N107" s="4"/>
      <c r="O107" s="179"/>
      <c r="P107" s="2"/>
      <c r="Q107" s="2"/>
      <c r="R107" s="180"/>
    </row>
    <row r="108" spans="1:18" s="18" customFormat="1" x14ac:dyDescent="0.3">
      <c r="A108" s="2"/>
      <c r="B108" s="4"/>
      <c r="C108" s="2"/>
      <c r="D108" s="2"/>
      <c r="E108" s="2"/>
      <c r="F108" s="2"/>
      <c r="G108" s="2"/>
      <c r="H108" s="2"/>
      <c r="I108" s="2"/>
      <c r="J108" s="2"/>
      <c r="K108" s="2"/>
      <c r="L108" s="4"/>
      <c r="M108" s="4"/>
      <c r="N108" s="4"/>
      <c r="O108" s="179"/>
      <c r="P108" s="2"/>
      <c r="Q108" s="2"/>
      <c r="R108" s="180"/>
    </row>
    <row r="109" spans="1:18" s="18" customFormat="1" x14ac:dyDescent="0.3">
      <c r="A109" s="2"/>
      <c r="B109" s="4"/>
      <c r="C109" s="2"/>
      <c r="D109" s="2"/>
      <c r="E109" s="2"/>
      <c r="F109" s="2"/>
      <c r="G109" s="2"/>
      <c r="H109" s="2"/>
      <c r="I109" s="2"/>
      <c r="J109" s="2"/>
      <c r="K109" s="2"/>
      <c r="L109" s="4"/>
      <c r="M109" s="4"/>
      <c r="N109" s="4"/>
      <c r="O109" s="179"/>
      <c r="P109" s="2"/>
      <c r="Q109" s="2"/>
      <c r="R109" s="180"/>
    </row>
    <row r="110" spans="1:18" s="18" customFormat="1" x14ac:dyDescent="0.3">
      <c r="A110" s="2"/>
      <c r="B110" s="4"/>
      <c r="C110" s="2"/>
      <c r="D110" s="2"/>
      <c r="E110" s="2"/>
      <c r="F110" s="2"/>
      <c r="G110" s="2"/>
      <c r="H110" s="2"/>
      <c r="I110" s="2"/>
      <c r="J110" s="2"/>
      <c r="K110" s="2"/>
      <c r="L110" s="4"/>
      <c r="M110" s="4"/>
      <c r="N110" s="4"/>
      <c r="O110" s="179"/>
      <c r="P110" s="2"/>
      <c r="Q110" s="2"/>
      <c r="R110" s="180"/>
    </row>
    <row r="111" spans="1:18" s="18" customFormat="1" x14ac:dyDescent="0.3">
      <c r="A111" s="2"/>
      <c r="B111" s="4"/>
      <c r="C111" s="2"/>
      <c r="D111" s="2"/>
      <c r="E111" s="2"/>
      <c r="F111" s="2"/>
      <c r="G111" s="2"/>
      <c r="H111" s="2"/>
      <c r="I111" s="2"/>
      <c r="J111" s="2"/>
      <c r="K111" s="2"/>
      <c r="L111" s="4"/>
      <c r="M111" s="4"/>
      <c r="N111" s="4"/>
      <c r="O111" s="179"/>
      <c r="P111" s="2"/>
      <c r="Q111" s="2"/>
      <c r="R111" s="180"/>
    </row>
    <row r="112" spans="1:18" s="18" customFormat="1" x14ac:dyDescent="0.3">
      <c r="A112" s="2"/>
      <c r="B112" s="4"/>
      <c r="C112" s="2"/>
      <c r="D112" s="2"/>
      <c r="E112" s="2"/>
      <c r="F112" s="2"/>
      <c r="G112" s="2"/>
      <c r="H112" s="2"/>
      <c r="I112" s="2"/>
      <c r="J112" s="2"/>
      <c r="K112" s="2"/>
      <c r="L112" s="4"/>
      <c r="M112" s="4"/>
      <c r="N112" s="4"/>
      <c r="O112" s="179"/>
      <c r="P112" s="2"/>
      <c r="Q112" s="2"/>
      <c r="R112" s="180"/>
    </row>
    <row r="113" spans="1:18" s="118" customFormat="1" x14ac:dyDescent="0.3">
      <c r="A113" s="2"/>
      <c r="B113" s="4"/>
      <c r="C113" s="2"/>
      <c r="D113" s="2"/>
      <c r="E113" s="2"/>
      <c r="F113" s="2"/>
      <c r="G113" s="2"/>
      <c r="H113" s="2"/>
      <c r="I113" s="2"/>
      <c r="J113" s="2"/>
      <c r="K113" s="2"/>
      <c r="L113" s="4"/>
      <c r="M113" s="4"/>
      <c r="N113" s="4"/>
      <c r="O113" s="179"/>
      <c r="P113" s="2"/>
      <c r="Q113" s="2"/>
      <c r="R113" s="180"/>
    </row>
    <row r="114" spans="1:18" s="118" customFormat="1" x14ac:dyDescent="0.3">
      <c r="A114" s="2"/>
      <c r="B114" s="4"/>
      <c r="C114" s="2"/>
      <c r="D114" s="2"/>
      <c r="E114" s="2"/>
      <c r="F114" s="2"/>
      <c r="G114" s="2"/>
      <c r="H114" s="2"/>
      <c r="I114" s="2"/>
      <c r="J114" s="2"/>
      <c r="K114" s="2"/>
      <c r="L114" s="4"/>
      <c r="M114" s="4"/>
      <c r="N114" s="4"/>
      <c r="O114" s="179"/>
      <c r="P114" s="2"/>
      <c r="Q114" s="2"/>
      <c r="R114" s="180"/>
    </row>
    <row r="115" spans="1:18" s="118" customFormat="1" x14ac:dyDescent="0.3">
      <c r="A115" s="2"/>
      <c r="B115" s="4"/>
      <c r="C115" s="2"/>
      <c r="D115" s="2"/>
      <c r="E115" s="2"/>
      <c r="F115" s="2"/>
      <c r="G115" s="2"/>
      <c r="H115" s="2"/>
      <c r="I115" s="2"/>
      <c r="J115" s="2"/>
      <c r="K115" s="2"/>
      <c r="L115" s="4"/>
      <c r="M115" s="4"/>
      <c r="N115" s="4"/>
      <c r="O115" s="179"/>
      <c r="P115" s="2"/>
      <c r="Q115" s="2"/>
      <c r="R115" s="180"/>
    </row>
    <row r="116" spans="1:18" s="118" customFormat="1" x14ac:dyDescent="0.3">
      <c r="A116" s="2"/>
      <c r="B116" s="4"/>
      <c r="C116" s="2"/>
      <c r="D116" s="2"/>
      <c r="E116" s="2"/>
      <c r="F116" s="2"/>
      <c r="G116" s="2"/>
      <c r="H116" s="2"/>
      <c r="I116" s="2"/>
      <c r="J116" s="2"/>
      <c r="K116" s="2"/>
      <c r="L116" s="4"/>
      <c r="M116" s="4"/>
      <c r="N116" s="4"/>
      <c r="O116" s="179"/>
      <c r="P116" s="2"/>
      <c r="Q116" s="2"/>
      <c r="R116" s="180"/>
    </row>
    <row r="117" spans="1:18" s="18" customFormat="1" x14ac:dyDescent="0.3">
      <c r="A117" s="2"/>
      <c r="B117" s="4"/>
      <c r="C117" s="2"/>
      <c r="D117" s="2"/>
      <c r="E117" s="2"/>
      <c r="F117" s="2"/>
      <c r="G117" s="2"/>
      <c r="H117" s="2"/>
      <c r="I117" s="2"/>
      <c r="J117" s="2"/>
      <c r="K117" s="2"/>
      <c r="L117" s="4"/>
      <c r="M117" s="4"/>
      <c r="N117" s="4"/>
      <c r="O117" s="179"/>
      <c r="P117" s="2"/>
      <c r="Q117" s="2"/>
      <c r="R117" s="180"/>
    </row>
    <row r="118" spans="1:18" s="18" customFormat="1" x14ac:dyDescent="0.3">
      <c r="A118" s="2"/>
      <c r="B118" s="4"/>
      <c r="C118" s="2"/>
      <c r="D118" s="2"/>
      <c r="E118" s="2"/>
      <c r="F118" s="2"/>
      <c r="G118" s="2"/>
      <c r="H118" s="2"/>
      <c r="I118" s="2"/>
      <c r="J118" s="2"/>
      <c r="K118" s="2"/>
      <c r="L118" s="4"/>
      <c r="M118" s="4"/>
      <c r="N118" s="4"/>
      <c r="O118" s="179"/>
      <c r="P118" s="2"/>
      <c r="Q118" s="2"/>
      <c r="R118" s="180"/>
    </row>
    <row r="119" spans="1:18" s="18" customFormat="1" x14ac:dyDescent="0.3">
      <c r="A119" s="2"/>
      <c r="B119" s="4"/>
      <c r="C119" s="2"/>
      <c r="D119" s="2"/>
      <c r="E119" s="2"/>
      <c r="F119" s="2"/>
      <c r="G119" s="2"/>
      <c r="H119" s="2"/>
      <c r="I119" s="2"/>
      <c r="J119" s="2"/>
      <c r="K119" s="2"/>
      <c r="L119" s="4"/>
      <c r="M119" s="4"/>
      <c r="N119" s="4"/>
      <c r="O119" s="179"/>
      <c r="P119" s="2"/>
      <c r="Q119" s="2"/>
      <c r="R119" s="180"/>
    </row>
    <row r="120" spans="1:18" s="18" customFormat="1" x14ac:dyDescent="0.3">
      <c r="A120" s="2"/>
      <c r="B120" s="4"/>
      <c r="C120" s="2"/>
      <c r="D120" s="2"/>
      <c r="E120" s="2"/>
      <c r="F120" s="2"/>
      <c r="G120" s="2"/>
      <c r="H120" s="2"/>
      <c r="I120" s="2"/>
      <c r="J120" s="2"/>
      <c r="K120" s="2"/>
      <c r="L120" s="4"/>
      <c r="M120" s="4"/>
      <c r="N120" s="4"/>
      <c r="O120" s="179"/>
      <c r="P120" s="2"/>
      <c r="Q120" s="2"/>
      <c r="R120" s="180"/>
    </row>
    <row r="121" spans="1:18" s="18" customFormat="1" x14ac:dyDescent="0.3">
      <c r="A121" s="2"/>
      <c r="B121" s="4"/>
      <c r="C121" s="2"/>
      <c r="D121" s="2"/>
      <c r="E121" s="2"/>
      <c r="F121" s="2"/>
      <c r="G121" s="2"/>
      <c r="H121" s="2"/>
      <c r="I121" s="2"/>
      <c r="J121" s="2"/>
      <c r="K121" s="2"/>
      <c r="L121" s="4"/>
      <c r="M121" s="4"/>
      <c r="N121" s="4"/>
      <c r="O121" s="179"/>
      <c r="P121" s="2"/>
      <c r="Q121" s="2"/>
      <c r="R121" s="180"/>
    </row>
    <row r="122" spans="1:18" s="18" customFormat="1" x14ac:dyDescent="0.3">
      <c r="A122" s="2"/>
      <c r="B122" s="4"/>
      <c r="C122" s="2"/>
      <c r="D122" s="2"/>
      <c r="E122" s="2"/>
      <c r="F122" s="2"/>
      <c r="G122" s="2"/>
      <c r="H122" s="2"/>
      <c r="I122" s="2"/>
      <c r="J122" s="2"/>
      <c r="K122" s="2"/>
      <c r="L122" s="4"/>
      <c r="M122" s="4"/>
      <c r="N122" s="4"/>
      <c r="O122" s="179"/>
      <c r="P122" s="2"/>
      <c r="Q122" s="2"/>
      <c r="R122" s="180"/>
    </row>
    <row r="123" spans="1:18" s="118" customFormat="1" x14ac:dyDescent="0.3">
      <c r="A123" s="2"/>
      <c r="B123" s="4"/>
      <c r="C123" s="2"/>
      <c r="D123" s="2"/>
      <c r="E123" s="2"/>
      <c r="F123" s="2"/>
      <c r="G123" s="2"/>
      <c r="H123" s="2"/>
      <c r="I123" s="2"/>
      <c r="J123" s="2"/>
      <c r="K123" s="2"/>
      <c r="L123" s="4"/>
      <c r="M123" s="4"/>
      <c r="N123" s="4"/>
      <c r="O123" s="179"/>
      <c r="P123" s="2"/>
      <c r="Q123" s="2"/>
      <c r="R123" s="180"/>
    </row>
    <row r="124" spans="1:18" s="118" customFormat="1" x14ac:dyDescent="0.3">
      <c r="A124" s="2"/>
      <c r="B124" s="4"/>
      <c r="C124" s="2"/>
      <c r="D124" s="2"/>
      <c r="E124" s="2"/>
      <c r="F124" s="2"/>
      <c r="G124" s="2"/>
      <c r="H124" s="2"/>
      <c r="I124" s="2"/>
      <c r="J124" s="2"/>
      <c r="K124" s="2"/>
      <c r="L124" s="4"/>
      <c r="M124" s="4"/>
      <c r="N124" s="4"/>
      <c r="O124" s="179"/>
      <c r="P124" s="2"/>
      <c r="Q124" s="2"/>
      <c r="R124" s="180"/>
    </row>
    <row r="125" spans="1:18" s="118" customFormat="1" x14ac:dyDescent="0.3">
      <c r="A125" s="2"/>
      <c r="B125" s="4"/>
      <c r="C125" s="2"/>
      <c r="D125" s="2"/>
      <c r="E125" s="2"/>
      <c r="F125" s="2"/>
      <c r="G125" s="2"/>
      <c r="H125" s="2"/>
      <c r="I125" s="2"/>
      <c r="J125" s="2"/>
      <c r="K125" s="2"/>
      <c r="L125" s="4"/>
      <c r="M125" s="4"/>
      <c r="N125" s="4"/>
      <c r="O125" s="179"/>
      <c r="P125" s="2"/>
      <c r="Q125" s="2"/>
      <c r="R125" s="180"/>
    </row>
    <row r="126" spans="1:18" s="118" customFormat="1" x14ac:dyDescent="0.3">
      <c r="A126" s="2"/>
      <c r="B126" s="4"/>
      <c r="C126" s="2"/>
      <c r="D126" s="2"/>
      <c r="E126" s="2"/>
      <c r="F126" s="2"/>
      <c r="G126" s="2"/>
      <c r="H126" s="2"/>
      <c r="I126" s="2"/>
      <c r="J126" s="2"/>
      <c r="K126" s="2"/>
      <c r="L126" s="4"/>
      <c r="M126" s="4"/>
      <c r="N126" s="4"/>
      <c r="O126" s="179"/>
      <c r="P126" s="2"/>
      <c r="Q126" s="2"/>
      <c r="R126" s="180"/>
    </row>
    <row r="127" spans="1:18" s="118" customFormat="1" x14ac:dyDescent="0.3">
      <c r="A127" s="2"/>
      <c r="B127" s="4"/>
      <c r="C127" s="2"/>
      <c r="D127" s="2"/>
      <c r="E127" s="2"/>
      <c r="F127" s="2"/>
      <c r="G127" s="2"/>
      <c r="H127" s="2"/>
      <c r="I127" s="2"/>
      <c r="J127" s="2"/>
      <c r="K127" s="2"/>
      <c r="L127" s="4"/>
      <c r="M127" s="4"/>
      <c r="N127" s="4"/>
      <c r="O127" s="179"/>
      <c r="P127" s="2"/>
      <c r="Q127" s="2"/>
      <c r="R127" s="180"/>
    </row>
    <row r="128" spans="1:18" s="119" customFormat="1" x14ac:dyDescent="0.3">
      <c r="A128" s="2"/>
      <c r="B128" s="4"/>
      <c r="C128" s="2"/>
      <c r="D128" s="2"/>
      <c r="E128" s="2"/>
      <c r="F128" s="2"/>
      <c r="G128" s="2"/>
      <c r="H128" s="2"/>
      <c r="I128" s="2"/>
      <c r="J128" s="2"/>
      <c r="K128" s="2"/>
      <c r="L128" s="4"/>
      <c r="M128" s="4"/>
      <c r="N128" s="4"/>
      <c r="O128" s="179"/>
      <c r="P128" s="2"/>
      <c r="Q128" s="2"/>
      <c r="R128" s="180"/>
    </row>
    <row r="129" spans="1:18" s="120" customFormat="1" x14ac:dyDescent="0.3">
      <c r="A129" s="2"/>
      <c r="B129" s="4"/>
      <c r="C129" s="2"/>
      <c r="D129" s="2"/>
      <c r="E129" s="2"/>
      <c r="F129" s="2"/>
      <c r="G129" s="2"/>
      <c r="H129" s="2"/>
      <c r="I129" s="2"/>
      <c r="J129" s="2"/>
      <c r="K129" s="2"/>
      <c r="L129" s="4"/>
      <c r="M129" s="4"/>
      <c r="N129" s="4"/>
      <c r="O129" s="179"/>
      <c r="P129" s="2"/>
      <c r="Q129" s="2"/>
      <c r="R129" s="180"/>
    </row>
    <row r="130" spans="1:18" s="18" customFormat="1" x14ac:dyDescent="0.3">
      <c r="A130" s="2"/>
      <c r="B130" s="4"/>
      <c r="C130" s="2"/>
      <c r="D130" s="2"/>
      <c r="E130" s="2"/>
      <c r="F130" s="2"/>
      <c r="G130" s="2"/>
      <c r="H130" s="2"/>
      <c r="I130" s="2"/>
      <c r="J130" s="2"/>
      <c r="K130" s="2"/>
      <c r="L130" s="4"/>
      <c r="M130" s="4"/>
      <c r="N130" s="4"/>
      <c r="O130" s="179"/>
      <c r="P130" s="2"/>
      <c r="Q130" s="2"/>
      <c r="R130" s="180"/>
    </row>
    <row r="131" spans="1:18" s="18" customFormat="1" x14ac:dyDescent="0.3">
      <c r="A131" s="2"/>
      <c r="B131" s="4"/>
      <c r="C131" s="2"/>
      <c r="D131" s="2"/>
      <c r="E131" s="2"/>
      <c r="F131" s="2"/>
      <c r="G131" s="2"/>
      <c r="H131" s="2"/>
      <c r="I131" s="2"/>
      <c r="J131" s="2"/>
      <c r="K131" s="2"/>
      <c r="L131" s="4"/>
      <c r="M131" s="4"/>
      <c r="N131" s="4"/>
      <c r="O131" s="179"/>
      <c r="P131" s="2"/>
      <c r="Q131" s="2"/>
      <c r="R131" s="180"/>
    </row>
    <row r="132" spans="1:18" s="18" customFormat="1" x14ac:dyDescent="0.3">
      <c r="A132" s="2"/>
      <c r="B132" s="4"/>
      <c r="C132" s="2"/>
      <c r="D132" s="2"/>
      <c r="E132" s="2"/>
      <c r="F132" s="2"/>
      <c r="G132" s="2"/>
      <c r="H132" s="2"/>
      <c r="I132" s="2"/>
      <c r="J132" s="2"/>
      <c r="K132" s="2"/>
      <c r="L132" s="4"/>
      <c r="M132" s="4"/>
      <c r="N132" s="4"/>
      <c r="O132" s="179"/>
      <c r="P132" s="2"/>
      <c r="Q132" s="2"/>
      <c r="R132" s="180"/>
    </row>
    <row r="133" spans="1:18" s="118" customFormat="1" x14ac:dyDescent="0.3">
      <c r="A133" s="2"/>
      <c r="B133" s="4"/>
      <c r="C133" s="2"/>
      <c r="D133" s="2"/>
      <c r="E133" s="2"/>
      <c r="F133" s="2"/>
      <c r="G133" s="2"/>
      <c r="H133" s="2"/>
      <c r="I133" s="2"/>
      <c r="J133" s="2"/>
      <c r="K133" s="2"/>
      <c r="L133" s="4"/>
      <c r="M133" s="4"/>
      <c r="N133" s="4"/>
      <c r="O133" s="179"/>
      <c r="P133" s="2"/>
      <c r="Q133" s="2"/>
      <c r="R133" s="180"/>
    </row>
    <row r="134" spans="1:18" s="18" customFormat="1" x14ac:dyDescent="0.3">
      <c r="A134" s="2"/>
      <c r="B134" s="4"/>
      <c r="C134" s="2"/>
      <c r="D134" s="2"/>
      <c r="E134" s="2"/>
      <c r="F134" s="2"/>
      <c r="G134" s="2"/>
      <c r="H134" s="2"/>
      <c r="I134" s="2"/>
      <c r="J134" s="2"/>
      <c r="K134" s="2"/>
      <c r="L134" s="4"/>
      <c r="M134" s="4"/>
      <c r="N134" s="4"/>
      <c r="O134" s="179"/>
      <c r="P134" s="2"/>
      <c r="Q134" s="2"/>
      <c r="R134" s="180"/>
    </row>
    <row r="135" spans="1:18" s="18" customFormat="1" x14ac:dyDescent="0.3">
      <c r="A135" s="2"/>
      <c r="B135" s="4"/>
      <c r="C135" s="2"/>
      <c r="D135" s="2"/>
      <c r="E135" s="2"/>
      <c r="F135" s="2"/>
      <c r="G135" s="2"/>
      <c r="H135" s="2"/>
      <c r="I135" s="2"/>
      <c r="J135" s="2"/>
      <c r="K135" s="2"/>
      <c r="L135" s="4"/>
      <c r="M135" s="4"/>
      <c r="N135" s="4"/>
      <c r="O135" s="179"/>
      <c r="P135" s="2"/>
      <c r="Q135" s="2"/>
      <c r="R135" s="180"/>
    </row>
    <row r="136" spans="1:18" s="18" customFormat="1" x14ac:dyDescent="0.3">
      <c r="A136" s="2"/>
      <c r="B136" s="4"/>
      <c r="C136" s="2"/>
      <c r="D136" s="2"/>
      <c r="E136" s="2"/>
      <c r="F136" s="2"/>
      <c r="G136" s="2"/>
      <c r="H136" s="2"/>
      <c r="I136" s="2"/>
      <c r="J136" s="2"/>
      <c r="K136" s="2"/>
      <c r="L136" s="4"/>
      <c r="M136" s="4"/>
      <c r="N136" s="4"/>
      <c r="O136" s="179"/>
      <c r="P136" s="2"/>
      <c r="Q136" s="2"/>
      <c r="R136" s="180"/>
    </row>
    <row r="137" spans="1:18" s="18" customFormat="1" x14ac:dyDescent="0.3">
      <c r="A137" s="2"/>
      <c r="B137" s="4"/>
      <c r="C137" s="2"/>
      <c r="D137" s="2"/>
      <c r="E137" s="2"/>
      <c r="F137" s="2"/>
      <c r="G137" s="2"/>
      <c r="H137" s="2"/>
      <c r="I137" s="2"/>
      <c r="J137" s="2"/>
      <c r="K137" s="2"/>
      <c r="L137" s="4"/>
      <c r="M137" s="4"/>
      <c r="N137" s="4"/>
      <c r="O137" s="179"/>
      <c r="P137" s="2"/>
      <c r="Q137" s="2"/>
      <c r="R137" s="180"/>
    </row>
    <row r="138" spans="1:18" s="18" customFormat="1" x14ac:dyDescent="0.3">
      <c r="A138" s="2"/>
      <c r="B138" s="4"/>
      <c r="C138" s="2"/>
      <c r="D138" s="2"/>
      <c r="E138" s="2"/>
      <c r="F138" s="2"/>
      <c r="G138" s="2"/>
      <c r="H138" s="2"/>
      <c r="I138" s="2"/>
      <c r="J138" s="2"/>
      <c r="K138" s="2"/>
      <c r="L138" s="4"/>
      <c r="M138" s="4"/>
      <c r="N138" s="4"/>
      <c r="O138" s="179"/>
      <c r="P138" s="2"/>
      <c r="Q138" s="2"/>
      <c r="R138" s="180"/>
    </row>
    <row r="139" spans="1:18" s="18" customFormat="1" x14ac:dyDescent="0.3">
      <c r="A139" s="2"/>
      <c r="B139" s="4"/>
      <c r="C139" s="2"/>
      <c r="D139" s="2"/>
      <c r="E139" s="2"/>
      <c r="F139" s="2"/>
      <c r="G139" s="2"/>
      <c r="H139" s="2"/>
      <c r="I139" s="2"/>
      <c r="J139" s="2"/>
      <c r="K139" s="2"/>
      <c r="L139" s="4"/>
      <c r="M139" s="4"/>
      <c r="N139" s="4"/>
      <c r="O139" s="179"/>
      <c r="P139" s="2"/>
      <c r="Q139" s="2"/>
      <c r="R139" s="180"/>
    </row>
    <row r="140" spans="1:18" s="18" customFormat="1" x14ac:dyDescent="0.3">
      <c r="A140" s="2"/>
      <c r="B140" s="4"/>
      <c r="C140" s="2"/>
      <c r="D140" s="2"/>
      <c r="E140" s="2"/>
      <c r="F140" s="2"/>
      <c r="G140" s="2"/>
      <c r="H140" s="2"/>
      <c r="I140" s="2"/>
      <c r="J140" s="2"/>
      <c r="K140" s="2"/>
      <c r="L140" s="4"/>
      <c r="M140" s="4"/>
      <c r="N140" s="4"/>
      <c r="O140" s="179"/>
      <c r="P140" s="2"/>
      <c r="Q140" s="2"/>
      <c r="R140" s="180"/>
    </row>
    <row r="141" spans="1:18" s="18" customFormat="1" x14ac:dyDescent="0.3">
      <c r="A141" s="2"/>
      <c r="B141" s="4"/>
      <c r="C141" s="2"/>
      <c r="D141" s="2"/>
      <c r="E141" s="2"/>
      <c r="F141" s="2"/>
      <c r="G141" s="2"/>
      <c r="H141" s="2"/>
      <c r="I141" s="2"/>
      <c r="J141" s="2"/>
      <c r="K141" s="2"/>
      <c r="L141" s="4"/>
      <c r="M141" s="4"/>
      <c r="N141" s="4"/>
      <c r="O141" s="179"/>
      <c r="P141" s="2"/>
      <c r="Q141" s="2"/>
      <c r="R141" s="180"/>
    </row>
    <row r="142" spans="1:18" s="118" customFormat="1" x14ac:dyDescent="0.3">
      <c r="A142" s="2"/>
      <c r="B142" s="4"/>
      <c r="C142" s="2"/>
      <c r="D142" s="2"/>
      <c r="E142" s="2"/>
      <c r="F142" s="2"/>
      <c r="G142" s="2"/>
      <c r="H142" s="2"/>
      <c r="I142" s="2"/>
      <c r="J142" s="2"/>
      <c r="K142" s="2"/>
      <c r="L142" s="4"/>
      <c r="M142" s="4"/>
      <c r="N142" s="4"/>
      <c r="O142" s="179"/>
      <c r="P142" s="2"/>
      <c r="Q142" s="2"/>
      <c r="R142" s="180"/>
    </row>
    <row r="143" spans="1:18" s="118" customFormat="1" x14ac:dyDescent="0.3">
      <c r="A143" s="2"/>
      <c r="B143" s="4"/>
      <c r="C143" s="2"/>
      <c r="D143" s="2"/>
      <c r="E143" s="2"/>
      <c r="F143" s="2"/>
      <c r="G143" s="2"/>
      <c r="H143" s="2"/>
      <c r="I143" s="2"/>
      <c r="J143" s="2"/>
      <c r="K143" s="2"/>
      <c r="L143" s="4"/>
      <c r="M143" s="4"/>
      <c r="N143" s="4"/>
      <c r="O143" s="179"/>
      <c r="P143" s="2"/>
      <c r="Q143" s="2"/>
      <c r="R143" s="180"/>
    </row>
    <row r="144" spans="1:18" s="118" customFormat="1" x14ac:dyDescent="0.3">
      <c r="A144" s="2"/>
      <c r="B144" s="4"/>
      <c r="C144" s="2"/>
      <c r="D144" s="2"/>
      <c r="E144" s="2"/>
      <c r="F144" s="2"/>
      <c r="G144" s="2"/>
      <c r="H144" s="2"/>
      <c r="I144" s="2"/>
      <c r="J144" s="2"/>
      <c r="K144" s="2"/>
      <c r="L144" s="4"/>
      <c r="M144" s="4"/>
      <c r="N144" s="4"/>
      <c r="O144" s="179"/>
      <c r="P144" s="2"/>
      <c r="Q144" s="2"/>
      <c r="R144" s="180"/>
    </row>
    <row r="145" spans="1:18" s="118" customFormat="1" x14ac:dyDescent="0.3">
      <c r="A145" s="2"/>
      <c r="B145" s="4"/>
      <c r="C145" s="2"/>
      <c r="D145" s="2"/>
      <c r="E145" s="2"/>
      <c r="F145" s="2"/>
      <c r="G145" s="2"/>
      <c r="H145" s="2"/>
      <c r="I145" s="2"/>
      <c r="J145" s="2"/>
      <c r="K145" s="2"/>
      <c r="L145" s="4"/>
      <c r="M145" s="4"/>
      <c r="N145" s="4"/>
      <c r="O145" s="179"/>
      <c r="P145" s="2"/>
      <c r="Q145" s="2"/>
      <c r="R145" s="180"/>
    </row>
    <row r="146" spans="1:18" s="118" customFormat="1" x14ac:dyDescent="0.3">
      <c r="A146" s="2"/>
      <c r="B146" s="4"/>
      <c r="C146" s="2"/>
      <c r="D146" s="2"/>
      <c r="E146" s="2"/>
      <c r="F146" s="2"/>
      <c r="G146" s="2"/>
      <c r="H146" s="2"/>
      <c r="I146" s="2"/>
      <c r="J146" s="2"/>
      <c r="K146" s="2"/>
      <c r="L146" s="4"/>
      <c r="M146" s="4"/>
      <c r="N146" s="4"/>
      <c r="O146" s="179"/>
      <c r="P146" s="2"/>
      <c r="Q146" s="2"/>
      <c r="R146" s="180"/>
    </row>
    <row r="147" spans="1:18" s="18" customFormat="1" x14ac:dyDescent="0.3">
      <c r="A147" s="2"/>
      <c r="B147" s="4"/>
      <c r="C147" s="2"/>
      <c r="D147" s="2"/>
      <c r="E147" s="2"/>
      <c r="F147" s="2"/>
      <c r="G147" s="2"/>
      <c r="H147" s="2"/>
      <c r="I147" s="2"/>
      <c r="J147" s="2"/>
      <c r="K147" s="2"/>
      <c r="L147" s="4"/>
      <c r="M147" s="4"/>
      <c r="N147" s="4"/>
      <c r="O147" s="179"/>
      <c r="P147" s="2"/>
      <c r="Q147" s="2"/>
      <c r="R147" s="180"/>
    </row>
    <row r="148" spans="1:18" s="18" customFormat="1" x14ac:dyDescent="0.3">
      <c r="A148" s="2"/>
      <c r="B148" s="4"/>
      <c r="C148" s="2"/>
      <c r="D148" s="2"/>
      <c r="E148" s="2"/>
      <c r="F148" s="2"/>
      <c r="G148" s="2"/>
      <c r="H148" s="2"/>
      <c r="I148" s="2"/>
      <c r="J148" s="2"/>
      <c r="K148" s="2"/>
      <c r="L148" s="4"/>
      <c r="M148" s="4"/>
      <c r="N148" s="4"/>
      <c r="O148" s="179"/>
      <c r="P148" s="2"/>
      <c r="Q148" s="2"/>
      <c r="R148" s="180"/>
    </row>
    <row r="149" spans="1:18" s="18" customFormat="1" x14ac:dyDescent="0.3">
      <c r="A149" s="2"/>
      <c r="B149" s="4"/>
      <c r="C149" s="2"/>
      <c r="D149" s="2"/>
      <c r="E149" s="2"/>
      <c r="F149" s="2"/>
      <c r="G149" s="2"/>
      <c r="H149" s="2"/>
      <c r="I149" s="2"/>
      <c r="J149" s="2"/>
      <c r="K149" s="2"/>
      <c r="L149" s="4"/>
      <c r="M149" s="4"/>
      <c r="N149" s="4"/>
      <c r="O149" s="179"/>
      <c r="P149" s="2"/>
      <c r="Q149" s="2"/>
      <c r="R149" s="180"/>
    </row>
    <row r="150" spans="1:18" s="18" customFormat="1" x14ac:dyDescent="0.3">
      <c r="A150" s="2"/>
      <c r="B150" s="4"/>
      <c r="C150" s="2"/>
      <c r="D150" s="2"/>
      <c r="E150" s="2"/>
      <c r="F150" s="2"/>
      <c r="G150" s="2"/>
      <c r="H150" s="2"/>
      <c r="I150" s="2"/>
      <c r="J150" s="2"/>
      <c r="K150" s="2"/>
      <c r="L150" s="4"/>
      <c r="M150" s="4"/>
      <c r="N150" s="4"/>
      <c r="O150" s="179"/>
      <c r="P150" s="2"/>
      <c r="Q150" s="2"/>
      <c r="R150" s="180"/>
    </row>
    <row r="151" spans="1:18" s="18" customFormat="1" x14ac:dyDescent="0.3">
      <c r="A151" s="2"/>
      <c r="B151" s="4"/>
      <c r="C151" s="2"/>
      <c r="D151" s="2"/>
      <c r="E151" s="2"/>
      <c r="F151" s="2"/>
      <c r="G151" s="2"/>
      <c r="H151" s="2"/>
      <c r="I151" s="2"/>
      <c r="J151" s="2"/>
      <c r="K151" s="2"/>
      <c r="L151" s="4"/>
      <c r="M151" s="4"/>
      <c r="N151" s="4"/>
      <c r="O151" s="179"/>
      <c r="P151" s="2"/>
      <c r="Q151" s="2"/>
      <c r="R151" s="180"/>
    </row>
    <row r="152" spans="1:18" s="18" customFormat="1" x14ac:dyDescent="0.3">
      <c r="A152" s="2"/>
      <c r="B152" s="4"/>
      <c r="C152" s="2"/>
      <c r="D152" s="2"/>
      <c r="E152" s="2"/>
      <c r="F152" s="2"/>
      <c r="G152" s="2"/>
      <c r="H152" s="2"/>
      <c r="I152" s="2"/>
      <c r="J152" s="2"/>
      <c r="K152" s="2"/>
      <c r="L152" s="4"/>
      <c r="M152" s="4"/>
      <c r="N152" s="4"/>
      <c r="O152" s="179"/>
      <c r="P152" s="2"/>
      <c r="Q152" s="2"/>
      <c r="R152" s="180"/>
    </row>
    <row r="153" spans="1:18" s="18" customFormat="1" x14ac:dyDescent="0.3">
      <c r="A153" s="2"/>
      <c r="B153" s="4"/>
      <c r="C153" s="2"/>
      <c r="D153" s="2"/>
      <c r="E153" s="2"/>
      <c r="F153" s="2"/>
      <c r="G153" s="2"/>
      <c r="H153" s="2"/>
      <c r="I153" s="2"/>
      <c r="J153" s="2"/>
      <c r="K153" s="2"/>
      <c r="L153" s="4"/>
      <c r="M153" s="4"/>
      <c r="N153" s="4"/>
      <c r="O153" s="179"/>
      <c r="P153" s="2"/>
      <c r="Q153" s="2"/>
      <c r="R153" s="180"/>
    </row>
    <row r="154" spans="1:18" s="18" customFormat="1" x14ac:dyDescent="0.3">
      <c r="A154" s="2"/>
      <c r="B154" s="4"/>
      <c r="C154" s="2"/>
      <c r="D154" s="2"/>
      <c r="E154" s="2"/>
      <c r="F154" s="2"/>
      <c r="G154" s="2"/>
      <c r="H154" s="2"/>
      <c r="I154" s="2"/>
      <c r="J154" s="2"/>
      <c r="K154" s="2"/>
      <c r="L154" s="4"/>
      <c r="M154" s="4"/>
      <c r="N154" s="4"/>
      <c r="O154" s="179"/>
      <c r="P154" s="2"/>
      <c r="Q154" s="2"/>
      <c r="R154" s="180"/>
    </row>
    <row r="155" spans="1:18" s="18" customFormat="1" x14ac:dyDescent="0.3">
      <c r="A155" s="2"/>
      <c r="B155" s="4"/>
      <c r="C155" s="2"/>
      <c r="D155" s="2"/>
      <c r="E155" s="2"/>
      <c r="F155" s="2"/>
      <c r="G155" s="2"/>
      <c r="H155" s="2"/>
      <c r="I155" s="2"/>
      <c r="J155" s="2"/>
      <c r="K155" s="2"/>
      <c r="L155" s="4"/>
      <c r="M155" s="4"/>
      <c r="N155" s="4"/>
      <c r="O155" s="179"/>
      <c r="P155" s="2"/>
      <c r="Q155" s="2"/>
      <c r="R155" s="180"/>
    </row>
    <row r="156" spans="1:18" s="118" customFormat="1" x14ac:dyDescent="0.3">
      <c r="A156" s="2"/>
      <c r="B156" s="4"/>
      <c r="C156" s="2"/>
      <c r="D156" s="2"/>
      <c r="E156" s="2"/>
      <c r="F156" s="2"/>
      <c r="G156" s="2"/>
      <c r="H156" s="2"/>
      <c r="I156" s="2"/>
      <c r="J156" s="2"/>
      <c r="K156" s="2"/>
      <c r="L156" s="4"/>
      <c r="M156" s="4"/>
      <c r="N156" s="4"/>
      <c r="O156" s="179"/>
      <c r="P156" s="2"/>
      <c r="Q156" s="2"/>
      <c r="R156" s="180"/>
    </row>
    <row r="157" spans="1:18" s="118" customFormat="1" x14ac:dyDescent="0.3">
      <c r="A157" s="2"/>
      <c r="B157" s="4"/>
      <c r="C157" s="2"/>
      <c r="D157" s="2"/>
      <c r="E157" s="2"/>
      <c r="F157" s="2"/>
      <c r="G157" s="2"/>
      <c r="H157" s="2"/>
      <c r="I157" s="2"/>
      <c r="J157" s="2"/>
      <c r="K157" s="2"/>
      <c r="L157" s="4"/>
      <c r="M157" s="4"/>
      <c r="N157" s="4"/>
      <c r="O157" s="179"/>
      <c r="P157" s="2"/>
      <c r="Q157" s="2"/>
      <c r="R157" s="180"/>
    </row>
    <row r="158" spans="1:18" s="118" customFormat="1" x14ac:dyDescent="0.3">
      <c r="A158" s="2"/>
      <c r="B158" s="4"/>
      <c r="C158" s="2"/>
      <c r="D158" s="2"/>
      <c r="E158" s="2"/>
      <c r="F158" s="2"/>
      <c r="G158" s="2"/>
      <c r="H158" s="2"/>
      <c r="I158" s="2"/>
      <c r="J158" s="2"/>
      <c r="K158" s="2"/>
      <c r="L158" s="4"/>
      <c r="M158" s="4"/>
      <c r="N158" s="4"/>
      <c r="O158" s="179"/>
      <c r="P158" s="2"/>
      <c r="Q158" s="2"/>
      <c r="R158" s="180"/>
    </row>
    <row r="159" spans="1:18" s="18" customFormat="1" x14ac:dyDescent="0.3">
      <c r="A159" s="2"/>
      <c r="B159" s="4"/>
      <c r="C159" s="2"/>
      <c r="D159" s="2"/>
      <c r="E159" s="2"/>
      <c r="F159" s="2"/>
      <c r="G159" s="2"/>
      <c r="H159" s="2"/>
      <c r="I159" s="2"/>
      <c r="J159" s="2"/>
      <c r="K159" s="2"/>
      <c r="L159" s="4"/>
      <c r="M159" s="4"/>
      <c r="N159" s="4"/>
      <c r="O159" s="179"/>
      <c r="P159" s="2"/>
      <c r="Q159" s="2"/>
      <c r="R159" s="180"/>
    </row>
    <row r="160" spans="1:18" s="18" customFormat="1" x14ac:dyDescent="0.3">
      <c r="A160" s="2"/>
      <c r="B160" s="4"/>
      <c r="C160" s="2"/>
      <c r="D160" s="2"/>
      <c r="E160" s="2"/>
      <c r="F160" s="2"/>
      <c r="G160" s="2"/>
      <c r="H160" s="2"/>
      <c r="I160" s="2"/>
      <c r="J160" s="2"/>
      <c r="K160" s="2"/>
      <c r="L160" s="4"/>
      <c r="M160" s="4"/>
      <c r="N160" s="4"/>
      <c r="O160" s="179"/>
      <c r="P160" s="2"/>
      <c r="Q160" s="2"/>
      <c r="R160" s="180"/>
    </row>
    <row r="161" spans="1:18" s="18" customFormat="1" x14ac:dyDescent="0.3">
      <c r="A161" s="2"/>
      <c r="B161" s="4"/>
      <c r="C161" s="2"/>
      <c r="D161" s="2"/>
      <c r="E161" s="2"/>
      <c r="F161" s="2"/>
      <c r="G161" s="2"/>
      <c r="H161" s="2"/>
      <c r="I161" s="2"/>
      <c r="J161" s="2"/>
      <c r="K161" s="2"/>
      <c r="L161" s="4"/>
      <c r="M161" s="4"/>
      <c r="N161" s="4"/>
      <c r="O161" s="179"/>
      <c r="P161" s="2"/>
      <c r="Q161" s="2"/>
      <c r="R161" s="180"/>
    </row>
    <row r="162" spans="1:18" s="18" customFormat="1" x14ac:dyDescent="0.3">
      <c r="A162" s="2"/>
      <c r="B162" s="4"/>
      <c r="C162" s="2"/>
      <c r="D162" s="2"/>
      <c r="E162" s="2"/>
      <c r="F162" s="2"/>
      <c r="G162" s="2"/>
      <c r="H162" s="2"/>
      <c r="I162" s="2"/>
      <c r="J162" s="2"/>
      <c r="K162" s="2"/>
      <c r="L162" s="4"/>
      <c r="M162" s="4"/>
      <c r="N162" s="4"/>
      <c r="O162" s="179"/>
      <c r="P162" s="2"/>
      <c r="Q162" s="2"/>
      <c r="R162" s="180"/>
    </row>
    <row r="163" spans="1:18" s="18" customFormat="1" x14ac:dyDescent="0.3">
      <c r="A163" s="2"/>
      <c r="B163" s="4"/>
      <c r="C163" s="2"/>
      <c r="D163" s="2"/>
      <c r="E163" s="2"/>
      <c r="F163" s="2"/>
      <c r="G163" s="2"/>
      <c r="H163" s="2"/>
      <c r="I163" s="2"/>
      <c r="J163" s="2"/>
      <c r="K163" s="2"/>
      <c r="L163" s="4"/>
      <c r="M163" s="4"/>
      <c r="N163" s="4"/>
      <c r="O163" s="179"/>
      <c r="P163" s="2"/>
      <c r="Q163" s="2"/>
      <c r="R163" s="180"/>
    </row>
    <row r="164" spans="1:18" s="18" customFormat="1" x14ac:dyDescent="0.3">
      <c r="A164" s="2"/>
      <c r="B164" s="4"/>
      <c r="C164" s="2"/>
      <c r="D164" s="2"/>
      <c r="E164" s="2"/>
      <c r="F164" s="2"/>
      <c r="G164" s="2"/>
      <c r="H164" s="2"/>
      <c r="I164" s="2"/>
      <c r="J164" s="2"/>
      <c r="K164" s="2"/>
      <c r="L164" s="4"/>
      <c r="M164" s="4"/>
      <c r="N164" s="4"/>
      <c r="O164" s="179"/>
      <c r="P164" s="2"/>
      <c r="Q164" s="2"/>
      <c r="R164" s="180"/>
    </row>
    <row r="165" spans="1:18" s="18" customFormat="1" x14ac:dyDescent="0.3">
      <c r="A165" s="2"/>
      <c r="B165" s="4"/>
      <c r="C165" s="2"/>
      <c r="D165" s="2"/>
      <c r="E165" s="2"/>
      <c r="F165" s="2"/>
      <c r="G165" s="2"/>
      <c r="H165" s="2"/>
      <c r="I165" s="2"/>
      <c r="J165" s="2"/>
      <c r="K165" s="2"/>
      <c r="L165" s="4"/>
      <c r="M165" s="4"/>
      <c r="N165" s="4"/>
      <c r="O165" s="179"/>
      <c r="P165" s="2"/>
      <c r="Q165" s="2"/>
      <c r="R165" s="180"/>
    </row>
    <row r="166" spans="1:18" s="118" customFormat="1" x14ac:dyDescent="0.3">
      <c r="A166" s="2"/>
      <c r="B166" s="4"/>
      <c r="C166" s="2"/>
      <c r="D166" s="2"/>
      <c r="E166" s="2"/>
      <c r="F166" s="2"/>
      <c r="G166" s="2"/>
      <c r="H166" s="2"/>
      <c r="I166" s="2"/>
      <c r="J166" s="2"/>
      <c r="K166" s="2"/>
      <c r="L166" s="4"/>
      <c r="M166" s="4"/>
      <c r="N166" s="4"/>
      <c r="O166" s="179"/>
      <c r="P166" s="2"/>
      <c r="Q166" s="2"/>
      <c r="R166" s="180"/>
    </row>
    <row r="167" spans="1:18" s="18" customFormat="1" x14ac:dyDescent="0.3">
      <c r="A167" s="2"/>
      <c r="B167" s="4"/>
      <c r="C167" s="2"/>
      <c r="D167" s="2"/>
      <c r="E167" s="2"/>
      <c r="F167" s="2"/>
      <c r="G167" s="2"/>
      <c r="H167" s="2"/>
      <c r="I167" s="2"/>
      <c r="J167" s="2"/>
      <c r="K167" s="2"/>
      <c r="L167" s="4"/>
      <c r="M167" s="4"/>
      <c r="N167" s="4"/>
      <c r="O167" s="179"/>
      <c r="P167" s="2"/>
      <c r="Q167" s="2"/>
      <c r="R167" s="180"/>
    </row>
    <row r="168" spans="1:18" s="18" customFormat="1" x14ac:dyDescent="0.3">
      <c r="A168" s="2"/>
      <c r="B168" s="4"/>
      <c r="C168" s="2"/>
      <c r="D168" s="2"/>
      <c r="E168" s="2"/>
      <c r="F168" s="2"/>
      <c r="G168" s="2"/>
      <c r="H168" s="2"/>
      <c r="I168" s="2"/>
      <c r="J168" s="2"/>
      <c r="K168" s="2"/>
      <c r="L168" s="4"/>
      <c r="M168" s="4"/>
      <c r="N168" s="4"/>
      <c r="O168" s="179"/>
      <c r="P168" s="2"/>
      <c r="Q168" s="2"/>
      <c r="R168" s="180"/>
    </row>
    <row r="169" spans="1:18" s="18" customFormat="1" x14ac:dyDescent="0.3">
      <c r="A169" s="2"/>
      <c r="B169" s="4"/>
      <c r="C169" s="2"/>
      <c r="D169" s="2"/>
      <c r="E169" s="2"/>
      <c r="F169" s="2"/>
      <c r="G169" s="2"/>
      <c r="H169" s="2"/>
      <c r="I169" s="2"/>
      <c r="J169" s="2"/>
      <c r="K169" s="2"/>
      <c r="L169" s="4"/>
      <c r="M169" s="4"/>
      <c r="N169" s="4"/>
      <c r="O169" s="179"/>
      <c r="P169" s="2"/>
      <c r="Q169" s="2"/>
      <c r="R169" s="180"/>
    </row>
    <row r="170" spans="1:18" s="18" customFormat="1" x14ac:dyDescent="0.3">
      <c r="A170" s="2"/>
      <c r="B170" s="4"/>
      <c r="C170" s="2"/>
      <c r="D170" s="2"/>
      <c r="E170" s="2"/>
      <c r="F170" s="2"/>
      <c r="G170" s="2"/>
      <c r="H170" s="2"/>
      <c r="I170" s="2"/>
      <c r="J170" s="2"/>
      <c r="K170" s="2"/>
      <c r="L170" s="4"/>
      <c r="M170" s="4"/>
      <c r="N170" s="4"/>
      <c r="O170" s="179"/>
      <c r="P170" s="2"/>
      <c r="Q170" s="2"/>
      <c r="R170" s="180"/>
    </row>
    <row r="171" spans="1:18" s="18" customFormat="1" x14ac:dyDescent="0.3">
      <c r="A171" s="2"/>
      <c r="B171" s="4"/>
      <c r="C171" s="2"/>
      <c r="D171" s="2"/>
      <c r="E171" s="2"/>
      <c r="F171" s="2"/>
      <c r="G171" s="2"/>
      <c r="H171" s="2"/>
      <c r="I171" s="2"/>
      <c r="J171" s="2"/>
      <c r="K171" s="2"/>
      <c r="L171" s="4"/>
      <c r="M171" s="4"/>
      <c r="N171" s="4"/>
      <c r="O171" s="179"/>
      <c r="P171" s="2"/>
      <c r="Q171" s="2"/>
      <c r="R171" s="180"/>
    </row>
    <row r="172" spans="1:18" s="18" customFormat="1" x14ac:dyDescent="0.3">
      <c r="A172" s="2"/>
      <c r="B172" s="4"/>
      <c r="C172" s="2"/>
      <c r="D172" s="2"/>
      <c r="E172" s="2"/>
      <c r="F172" s="2"/>
      <c r="G172" s="2"/>
      <c r="H172" s="2"/>
      <c r="I172" s="2"/>
      <c r="J172" s="2"/>
      <c r="K172" s="2"/>
      <c r="L172" s="4"/>
      <c r="M172" s="4"/>
      <c r="N172" s="4"/>
      <c r="O172" s="179"/>
      <c r="P172" s="2"/>
      <c r="Q172" s="2"/>
      <c r="R172" s="180"/>
    </row>
    <row r="173" spans="1:18" s="18" customFormat="1" x14ac:dyDescent="0.3">
      <c r="A173" s="2"/>
      <c r="B173" s="4"/>
      <c r="C173" s="2"/>
      <c r="D173" s="2"/>
      <c r="E173" s="2"/>
      <c r="F173" s="2"/>
      <c r="G173" s="2"/>
      <c r="H173" s="2"/>
      <c r="I173" s="2"/>
      <c r="J173" s="2"/>
      <c r="K173" s="2"/>
      <c r="L173" s="4"/>
      <c r="M173" s="4"/>
      <c r="N173" s="4"/>
      <c r="O173" s="179"/>
      <c r="P173" s="2"/>
      <c r="Q173" s="2"/>
      <c r="R173" s="180"/>
    </row>
    <row r="174" spans="1:18" s="18" customFormat="1" x14ac:dyDescent="0.3">
      <c r="A174" s="2"/>
      <c r="B174" s="4"/>
      <c r="C174" s="2"/>
      <c r="D174" s="2"/>
      <c r="E174" s="2"/>
      <c r="F174" s="2"/>
      <c r="G174" s="2"/>
      <c r="H174" s="2"/>
      <c r="I174" s="2"/>
      <c r="J174" s="2"/>
      <c r="K174" s="2"/>
      <c r="L174" s="4"/>
      <c r="M174" s="4"/>
      <c r="N174" s="4"/>
      <c r="O174" s="179"/>
      <c r="P174" s="2"/>
      <c r="Q174" s="2"/>
      <c r="R174" s="180"/>
    </row>
    <row r="175" spans="1:18" s="18" customFormat="1" x14ac:dyDescent="0.3">
      <c r="A175" s="2"/>
      <c r="B175" s="4"/>
      <c r="C175" s="2"/>
      <c r="D175" s="2"/>
      <c r="E175" s="2"/>
      <c r="F175" s="2"/>
      <c r="G175" s="2"/>
      <c r="H175" s="2"/>
      <c r="I175" s="2"/>
      <c r="J175" s="2"/>
      <c r="K175" s="2"/>
      <c r="L175" s="4"/>
      <c r="M175" s="4"/>
      <c r="N175" s="4"/>
      <c r="O175" s="179"/>
      <c r="P175" s="2"/>
      <c r="Q175" s="2"/>
      <c r="R175" s="180"/>
    </row>
  </sheetData>
  <mergeCells count="94">
    <mergeCell ref="A3:B3"/>
    <mergeCell ref="A5:A6"/>
    <mergeCell ref="B5:B6"/>
    <mergeCell ref="C5:F5"/>
    <mergeCell ref="G5:J5"/>
    <mergeCell ref="N7:R7"/>
    <mergeCell ref="K5:K6"/>
    <mergeCell ref="L5:L6"/>
    <mergeCell ref="M5:O6"/>
    <mergeCell ref="P5:Q6"/>
    <mergeCell ref="R5:R6"/>
    <mergeCell ref="S5:S6"/>
    <mergeCell ref="A11:B11"/>
    <mergeCell ref="G11:L11"/>
    <mergeCell ref="N11:R11"/>
    <mergeCell ref="A12:B12"/>
    <mergeCell ref="G12:L12"/>
    <mergeCell ref="N12:R12"/>
    <mergeCell ref="A7:B7"/>
    <mergeCell ref="C7:F7"/>
    <mergeCell ref="G7:L7"/>
    <mergeCell ref="A13:B13"/>
    <mergeCell ref="G13:L13"/>
    <mergeCell ref="N13:R13"/>
    <mergeCell ref="A14:B14"/>
    <mergeCell ref="C14:F14"/>
    <mergeCell ref="G14:L14"/>
    <mergeCell ref="N14:R14"/>
    <mergeCell ref="A21:B21"/>
    <mergeCell ref="G21:L21"/>
    <mergeCell ref="N21:R21"/>
    <mergeCell ref="A22:B22"/>
    <mergeCell ref="G22:L22"/>
    <mergeCell ref="N22:R22"/>
    <mergeCell ref="A23:B23"/>
    <mergeCell ref="G23:L23"/>
    <mergeCell ref="N23:R23"/>
    <mergeCell ref="A24:B24"/>
    <mergeCell ref="C24:F24"/>
    <mergeCell ref="G24:L24"/>
    <mergeCell ref="N24:R24"/>
    <mergeCell ref="N54:R54"/>
    <mergeCell ref="A28:B28"/>
    <mergeCell ref="G28:L28"/>
    <mergeCell ref="N28:R28"/>
    <mergeCell ref="A29:B29"/>
    <mergeCell ref="G29:L29"/>
    <mergeCell ref="N29:R29"/>
    <mergeCell ref="N57:R57"/>
    <mergeCell ref="A59:B59"/>
    <mergeCell ref="G59:L59"/>
    <mergeCell ref="N59:R59"/>
    <mergeCell ref="A30:B30"/>
    <mergeCell ref="G30:L30"/>
    <mergeCell ref="N30:R30"/>
    <mergeCell ref="C31:O31"/>
    <mergeCell ref="A54:B54"/>
    <mergeCell ref="G54:L54"/>
    <mergeCell ref="A60:B60"/>
    <mergeCell ref="G60:L60"/>
    <mergeCell ref="N60:R60"/>
    <mergeCell ref="A55:B55"/>
    <mergeCell ref="G55:L55"/>
    <mergeCell ref="N55:R55"/>
    <mergeCell ref="A56:B56"/>
    <mergeCell ref="G56:L56"/>
    <mergeCell ref="N56:R56"/>
    <mergeCell ref="C57:L57"/>
    <mergeCell ref="A61:B61"/>
    <mergeCell ref="G61:L61"/>
    <mergeCell ref="N61:R61"/>
    <mergeCell ref="A62:B62"/>
    <mergeCell ref="A65:B65"/>
    <mergeCell ref="G65:L65"/>
    <mergeCell ref="N65:R65"/>
    <mergeCell ref="A66:B66"/>
    <mergeCell ref="G66:L66"/>
    <mergeCell ref="N66:R66"/>
    <mergeCell ref="A67:B67"/>
    <mergeCell ref="G67:L67"/>
    <mergeCell ref="N67:R67"/>
    <mergeCell ref="A68:B68"/>
    <mergeCell ref="C68:F68"/>
    <mergeCell ref="G68:L68"/>
    <mergeCell ref="N68:R68"/>
    <mergeCell ref="A69:B69"/>
    <mergeCell ref="G69:L69"/>
    <mergeCell ref="N69:R69"/>
    <mergeCell ref="A70:B70"/>
    <mergeCell ref="G70:L70"/>
    <mergeCell ref="N70:R70"/>
    <mergeCell ref="A71:B71"/>
    <mergeCell ref="G71:L71"/>
    <mergeCell ref="N71:R71"/>
  </mergeCells>
  <pageMargins left="0.7" right="0.7" top="0.75" bottom="0.75" header="0.3" footer="0.3"/>
  <pageSetup paperSize="9" scale="35" fitToHeight="0"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B4073-49D8-4AF3-8C9D-C0CBAEE06182}">
  <sheetPr>
    <pageSetUpPr fitToPage="1"/>
  </sheetPr>
  <dimension ref="A1:S172"/>
  <sheetViews>
    <sheetView zoomScaleNormal="100" workbookViewId="0">
      <pane xSplit="2" ySplit="6" topLeftCell="K7" activePane="bottomRight" state="frozen"/>
      <selection activeCell="T62" sqref="T62"/>
      <selection pane="topRight" activeCell="T62" sqref="T62"/>
      <selection pane="bottomLeft" activeCell="T62" sqref="T62"/>
      <selection pane="bottomRight" activeCell="S5" sqref="S5:S6"/>
    </sheetView>
  </sheetViews>
  <sheetFormatPr defaultColWidth="10.6640625" defaultRowHeight="14.4" x14ac:dyDescent="0.3"/>
  <cols>
    <col min="1" max="1" width="18.6640625" style="4" customWidth="1"/>
    <col min="2" max="2" width="60.6640625" style="4" customWidth="1"/>
    <col min="3" max="9" width="4.33203125" style="2" customWidth="1"/>
    <col min="10" max="10" width="5.6640625" style="2" customWidth="1"/>
    <col min="11" max="11" width="4.33203125" style="2" customWidth="1"/>
    <col min="12" max="12" width="6.88671875" style="4" customWidth="1"/>
    <col min="13" max="13" width="4.109375" style="4" customWidth="1"/>
    <col min="14" max="14" width="16.6640625" style="4" customWidth="1"/>
    <col min="15" max="15" width="34.6640625" style="164" customWidth="1"/>
    <col min="16" max="16" width="16.6640625" style="4" customWidth="1"/>
    <col min="17" max="17" width="17.5546875" style="164" bestFit="1" customWidth="1"/>
    <col min="18" max="18" width="25.33203125" style="210" customWidth="1"/>
    <col min="19" max="19" width="59.109375" style="4" bestFit="1" customWidth="1"/>
    <col min="20" max="16384" width="10.6640625" style="4"/>
  </cols>
  <sheetData>
    <row r="1" spans="1:19" ht="22.8" x14ac:dyDescent="0.3">
      <c r="A1" s="1" t="s">
        <v>455</v>
      </c>
      <c r="B1" s="1"/>
    </row>
    <row r="2" spans="1:19" ht="21.75" customHeight="1" x14ac:dyDescent="0.3">
      <c r="A2" s="5" t="s">
        <v>456</v>
      </c>
      <c r="B2" s="1"/>
    </row>
    <row r="3" spans="1:19" ht="22.8" x14ac:dyDescent="0.3">
      <c r="A3" s="396" t="s">
        <v>506</v>
      </c>
      <c r="B3" s="397"/>
    </row>
    <row r="4" spans="1:19" ht="21" customHeight="1" thickBot="1" x14ac:dyDescent="0.35">
      <c r="A4" s="9" t="s">
        <v>507</v>
      </c>
      <c r="B4" s="10"/>
      <c r="C4" s="6"/>
      <c r="D4" s="6"/>
      <c r="E4" s="6"/>
      <c r="F4" s="6"/>
      <c r="G4" s="6"/>
      <c r="H4" s="6"/>
      <c r="I4" s="6"/>
      <c r="J4" s="6"/>
      <c r="K4" s="6"/>
      <c r="L4" s="8"/>
      <c r="M4" s="8"/>
      <c r="N4" s="8"/>
      <c r="O4" s="137"/>
    </row>
    <row r="5" spans="1:19" s="11" customFormat="1" ht="18" customHeight="1" thickTop="1" x14ac:dyDescent="0.3">
      <c r="A5" s="398" t="s">
        <v>459</v>
      </c>
      <c r="B5" s="394" t="s">
        <v>460</v>
      </c>
      <c r="C5" s="400" t="s">
        <v>461</v>
      </c>
      <c r="D5" s="401"/>
      <c r="E5" s="401"/>
      <c r="F5" s="401"/>
      <c r="G5" s="402" t="s">
        <v>462</v>
      </c>
      <c r="H5" s="403"/>
      <c r="I5" s="403"/>
      <c r="J5" s="403"/>
      <c r="K5" s="386" t="s">
        <v>463</v>
      </c>
      <c r="L5" s="386" t="s">
        <v>552</v>
      </c>
      <c r="M5" s="389" t="s">
        <v>464</v>
      </c>
      <c r="N5" s="389"/>
      <c r="O5" s="390"/>
      <c r="P5" s="388" t="s">
        <v>465</v>
      </c>
      <c r="Q5" s="390"/>
      <c r="R5" s="394" t="s">
        <v>466</v>
      </c>
      <c r="S5" s="406" t="s">
        <v>560</v>
      </c>
    </row>
    <row r="6" spans="1:19" s="11" customFormat="1" ht="18" customHeight="1" x14ac:dyDescent="0.25">
      <c r="A6" s="399"/>
      <c r="B6" s="395"/>
      <c r="C6" s="12">
        <v>1</v>
      </c>
      <c r="D6" s="13">
        <v>2</v>
      </c>
      <c r="E6" s="13">
        <v>3</v>
      </c>
      <c r="F6" s="13">
        <v>4</v>
      </c>
      <c r="G6" s="12" t="s">
        <v>554</v>
      </c>
      <c r="H6" s="13" t="s">
        <v>555</v>
      </c>
      <c r="I6" s="13" t="s">
        <v>556</v>
      </c>
      <c r="J6" s="13" t="s">
        <v>557</v>
      </c>
      <c r="K6" s="387"/>
      <c r="L6" s="387"/>
      <c r="M6" s="392"/>
      <c r="N6" s="392"/>
      <c r="O6" s="393"/>
      <c r="P6" s="391"/>
      <c r="Q6" s="393"/>
      <c r="R6" s="395"/>
      <c r="S6" s="407"/>
    </row>
    <row r="7" spans="1:19" s="18" customFormat="1" ht="12.75" customHeight="1" x14ac:dyDescent="0.3">
      <c r="A7" s="382" t="s">
        <v>467</v>
      </c>
      <c r="B7" s="383"/>
      <c r="C7" s="378"/>
      <c r="D7" s="365"/>
      <c r="E7" s="365"/>
      <c r="F7" s="365"/>
      <c r="G7" s="378"/>
      <c r="H7" s="365"/>
      <c r="I7" s="365"/>
      <c r="J7" s="365"/>
      <c r="K7" s="365"/>
      <c r="L7" s="379"/>
      <c r="M7" s="14"/>
      <c r="N7" s="378"/>
      <c r="O7" s="365"/>
      <c r="P7" s="365"/>
      <c r="Q7" s="365"/>
      <c r="R7" s="379"/>
      <c r="S7" s="191"/>
    </row>
    <row r="8" spans="1:19" s="18" customFormat="1" ht="12.75" customHeight="1" x14ac:dyDescent="0.25">
      <c r="A8" s="102" t="s">
        <v>258</v>
      </c>
      <c r="B8" s="19" t="s">
        <v>1</v>
      </c>
      <c r="C8" s="20" t="s">
        <v>468</v>
      </c>
      <c r="D8" s="21"/>
      <c r="E8" s="21"/>
      <c r="F8" s="22"/>
      <c r="G8" s="20">
        <v>2</v>
      </c>
      <c r="H8" s="21"/>
      <c r="I8" s="21"/>
      <c r="J8" s="23"/>
      <c r="K8" s="29">
        <v>3</v>
      </c>
      <c r="L8" s="24" t="s">
        <v>469</v>
      </c>
      <c r="M8" s="25" t="s">
        <v>470</v>
      </c>
      <c r="N8" s="26" t="s">
        <v>2</v>
      </c>
      <c r="O8" s="19" t="s">
        <v>5</v>
      </c>
      <c r="P8" s="29"/>
      <c r="Q8" s="122"/>
      <c r="R8" s="166" t="s">
        <v>259</v>
      </c>
      <c r="S8" s="215" t="s">
        <v>0</v>
      </c>
    </row>
    <row r="9" spans="1:19" s="18" customFormat="1" ht="12.75" customHeight="1" x14ac:dyDescent="0.25">
      <c r="A9" s="26" t="s">
        <v>2</v>
      </c>
      <c r="B9" s="19" t="s">
        <v>5</v>
      </c>
      <c r="C9" s="20" t="s">
        <v>468</v>
      </c>
      <c r="D9" s="21"/>
      <c r="E9" s="21"/>
      <c r="F9" s="22"/>
      <c r="G9" s="20"/>
      <c r="H9" s="21">
        <v>2</v>
      </c>
      <c r="I9" s="21"/>
      <c r="J9" s="23"/>
      <c r="K9" s="29">
        <v>4</v>
      </c>
      <c r="L9" s="24" t="s">
        <v>471</v>
      </c>
      <c r="M9" s="25" t="s">
        <v>470</v>
      </c>
      <c r="N9" s="102" t="s">
        <v>258</v>
      </c>
      <c r="O9" s="19" t="s">
        <v>1</v>
      </c>
      <c r="P9" s="29"/>
      <c r="Q9" s="122"/>
      <c r="R9" s="166" t="s">
        <v>259</v>
      </c>
      <c r="S9" s="215" t="s">
        <v>4</v>
      </c>
    </row>
    <row r="10" spans="1:19" s="18" customFormat="1" ht="12.75" customHeight="1" x14ac:dyDescent="0.25">
      <c r="A10" s="26" t="s">
        <v>260</v>
      </c>
      <c r="B10" s="19" t="s">
        <v>7</v>
      </c>
      <c r="C10" s="20" t="s">
        <v>468</v>
      </c>
      <c r="D10" s="21"/>
      <c r="E10" s="21"/>
      <c r="F10" s="22"/>
      <c r="G10" s="21">
        <v>1</v>
      </c>
      <c r="H10" s="21">
        <v>2</v>
      </c>
      <c r="I10" s="21"/>
      <c r="J10" s="23"/>
      <c r="K10" s="29">
        <v>6</v>
      </c>
      <c r="L10" s="24" t="s">
        <v>471</v>
      </c>
      <c r="M10" s="30"/>
      <c r="N10" s="124"/>
      <c r="O10" s="32"/>
      <c r="P10" s="29"/>
      <c r="Q10" s="122"/>
      <c r="R10" s="166" t="s">
        <v>142</v>
      </c>
      <c r="S10" s="215" t="s">
        <v>6</v>
      </c>
    </row>
    <row r="11" spans="1:19" s="18" customFormat="1" ht="12.75" customHeight="1" x14ac:dyDescent="0.3">
      <c r="A11" s="366" t="s">
        <v>472</v>
      </c>
      <c r="B11" s="366"/>
      <c r="C11" s="33">
        <f>SUMIF(C8:C10,"=x",$G8:$G10)+SUMIF(C8:C10,"=x",$H8:$H10)+SUMIF(C8:C10,"=x",$I8:$I10)</f>
        <v>7</v>
      </c>
      <c r="D11" s="34">
        <f>SUMIF(D8:D10,"=x",$G8:$G10)+SUMIF(D8:D10,"=x",$H8:$H10)+SUMIF(D8:D10,"=x",$I8:$I10)</f>
        <v>0</v>
      </c>
      <c r="E11" s="34">
        <f>SUMIF(E8:E10,"=x",$G8:$G10)+SUMIF(E8:E10,"=x",$H8:$H10)+SUMIF(E8:E10,"=x",$I8:$I10)</f>
        <v>0</v>
      </c>
      <c r="F11" s="35">
        <f>SUMIF(F8:F10,"=x",$G8:$G10)+SUMIF(F8:F10,"=x",$H8:$H10)+SUMIF(F8:F10,"=x",$I8:$I10)</f>
        <v>0</v>
      </c>
      <c r="G11" s="367">
        <f>SUM(C11:F11)</f>
        <v>7</v>
      </c>
      <c r="H11" s="376"/>
      <c r="I11" s="376"/>
      <c r="J11" s="376"/>
      <c r="K11" s="376"/>
      <c r="L11" s="377"/>
      <c r="M11" s="36"/>
      <c r="N11" s="374"/>
      <c r="O11" s="355"/>
      <c r="P11" s="355"/>
      <c r="Q11" s="355"/>
      <c r="R11" s="404"/>
      <c r="S11" s="216"/>
    </row>
    <row r="12" spans="1:19" s="18" customFormat="1" ht="12.75" customHeight="1" x14ac:dyDescent="0.3">
      <c r="A12" s="351" t="s">
        <v>473</v>
      </c>
      <c r="B12" s="351"/>
      <c r="C12" s="38">
        <f>SUMIF(C8:C10,"=x",$K8:$K10)</f>
        <v>13</v>
      </c>
      <c r="D12" s="39">
        <f>SUMIF(D8:D10,"=x",$K8:$K10)</f>
        <v>0</v>
      </c>
      <c r="E12" s="39">
        <f>SUMIF(E8:E10,"=x",$K8:$K10)</f>
        <v>0</v>
      </c>
      <c r="F12" s="40">
        <f>SUMIF(F8:F10,"=x",$K8:$K10)</f>
        <v>0</v>
      </c>
      <c r="G12" s="352">
        <f>SUM(C12:F12)</f>
        <v>13</v>
      </c>
      <c r="H12" s="370"/>
      <c r="I12" s="370"/>
      <c r="J12" s="370"/>
      <c r="K12" s="370"/>
      <c r="L12" s="371"/>
      <c r="M12" s="41"/>
      <c r="N12" s="374"/>
      <c r="O12" s="355"/>
      <c r="P12" s="355"/>
      <c r="Q12" s="355"/>
      <c r="R12" s="404"/>
      <c r="S12" s="216"/>
    </row>
    <row r="13" spans="1:19" s="18" customFormat="1" ht="12.75" customHeight="1" x14ac:dyDescent="0.3">
      <c r="A13" s="356" t="s">
        <v>474</v>
      </c>
      <c r="B13" s="356"/>
      <c r="C13" s="42">
        <f>COUNTIFS(C8:C10,"x",$L8:$L10,"K(5)")+COUNTIFS(C8:C10,"x",$L8:$L10,"AK")+COUNTIFS(C8:C10,"x",$L8:$L10,"BK")</f>
        <v>1</v>
      </c>
      <c r="D13" s="43">
        <f>COUNTIFS(D8:D10,"x",$L8:$L10,"K(5)")+COUNTIFS(D8:D10,"x",$L8:$L10,"AK")+COUNTIFS(D8:D10,"x",$L8:$L10,"BK")</f>
        <v>0</v>
      </c>
      <c r="E13" s="43">
        <f>COUNTIFS(E8:E10,"x",$L8:$L10,"K(5)")+COUNTIFS(E8:E10,"x",$L8:$L10,"AK")+COUNTIFS(E8:E10,"x",$L8:$L10,"BK")</f>
        <v>0</v>
      </c>
      <c r="F13" s="44">
        <f>COUNTIFS(F8:F10,"x",$L8:$L10,"K(5)")+COUNTIFS(F8:F10,"x",$L8:$L10,"AK")+COUNTIFS(F8:F10,"x",$L8:$L10,"BK")</f>
        <v>0</v>
      </c>
      <c r="G13" s="357">
        <f>SUM(C13:F13)</f>
        <v>1</v>
      </c>
      <c r="H13" s="372"/>
      <c r="I13" s="372"/>
      <c r="J13" s="372"/>
      <c r="K13" s="372"/>
      <c r="L13" s="373"/>
      <c r="M13" s="45"/>
      <c r="N13" s="374"/>
      <c r="O13" s="355"/>
      <c r="P13" s="355"/>
      <c r="Q13" s="355"/>
      <c r="R13" s="404"/>
      <c r="S13" s="216"/>
    </row>
    <row r="14" spans="1:19" s="18" customFormat="1" ht="12.75" customHeight="1" x14ac:dyDescent="0.3">
      <c r="A14" s="382" t="s">
        <v>475</v>
      </c>
      <c r="B14" s="383"/>
      <c r="C14" s="378"/>
      <c r="D14" s="365"/>
      <c r="E14" s="365"/>
      <c r="F14" s="365"/>
      <c r="G14" s="378"/>
      <c r="H14" s="365"/>
      <c r="I14" s="365"/>
      <c r="J14" s="365"/>
      <c r="K14" s="365"/>
      <c r="L14" s="379"/>
      <c r="M14" s="14"/>
      <c r="N14" s="378"/>
      <c r="O14" s="365"/>
      <c r="P14" s="365"/>
      <c r="Q14" s="365"/>
      <c r="R14" s="379"/>
      <c r="S14" s="191"/>
    </row>
    <row r="15" spans="1:19" s="18" customFormat="1" ht="12.75" customHeight="1" x14ac:dyDescent="0.25">
      <c r="A15" s="102" t="s">
        <v>8</v>
      </c>
      <c r="B15" s="19" t="s">
        <v>10</v>
      </c>
      <c r="C15" s="20" t="s">
        <v>468</v>
      </c>
      <c r="D15" s="21"/>
      <c r="E15" s="21"/>
      <c r="F15" s="22"/>
      <c r="G15" s="20">
        <v>1</v>
      </c>
      <c r="H15" s="21"/>
      <c r="I15" s="21"/>
      <c r="J15" s="22"/>
      <c r="K15" s="24">
        <v>1</v>
      </c>
      <c r="L15" s="24" t="s">
        <v>469</v>
      </c>
      <c r="M15" s="30"/>
      <c r="N15" s="124"/>
      <c r="O15" s="32"/>
      <c r="P15" s="29"/>
      <c r="Q15" s="122"/>
      <c r="R15" s="102" t="s">
        <v>11</v>
      </c>
      <c r="S15" s="217" t="s">
        <v>9</v>
      </c>
    </row>
    <row r="16" spans="1:19" s="18" customFormat="1" ht="12.75" customHeight="1" x14ac:dyDescent="0.25">
      <c r="A16" s="102" t="s">
        <v>12</v>
      </c>
      <c r="B16" s="19" t="s">
        <v>14</v>
      </c>
      <c r="C16" s="20" t="s">
        <v>468</v>
      </c>
      <c r="D16" s="21"/>
      <c r="E16" s="21"/>
      <c r="F16" s="22"/>
      <c r="G16" s="20"/>
      <c r="H16" s="21">
        <v>3</v>
      </c>
      <c r="I16" s="21"/>
      <c r="J16" s="22"/>
      <c r="K16" s="24">
        <v>6</v>
      </c>
      <c r="L16" s="24" t="s">
        <v>471</v>
      </c>
      <c r="M16" s="30"/>
      <c r="N16" s="124"/>
      <c r="O16" s="32"/>
      <c r="P16" s="29"/>
      <c r="Q16" s="122"/>
      <c r="R16" s="102" t="s">
        <v>15</v>
      </c>
      <c r="S16" s="218" t="s">
        <v>13</v>
      </c>
    </row>
    <row r="17" spans="1:19" s="18" customFormat="1" ht="12.75" customHeight="1" x14ac:dyDescent="0.25">
      <c r="A17" s="102" t="s">
        <v>261</v>
      </c>
      <c r="B17" s="19" t="s">
        <v>17</v>
      </c>
      <c r="C17" s="20" t="s">
        <v>468</v>
      </c>
      <c r="D17" s="21"/>
      <c r="E17" s="21"/>
      <c r="F17" s="22"/>
      <c r="G17" s="20">
        <v>2</v>
      </c>
      <c r="H17" s="21"/>
      <c r="I17" s="21"/>
      <c r="J17" s="22"/>
      <c r="K17" s="24">
        <v>3</v>
      </c>
      <c r="L17" s="24" t="s">
        <v>469</v>
      </c>
      <c r="M17" s="30"/>
      <c r="N17" s="124"/>
      <c r="O17" s="32"/>
      <c r="P17" s="29"/>
      <c r="Q17" s="122"/>
      <c r="R17" s="102" t="s">
        <v>18</v>
      </c>
      <c r="S17" s="218" t="s">
        <v>16</v>
      </c>
    </row>
    <row r="18" spans="1:19" s="18" customFormat="1" ht="12.75" customHeight="1" x14ac:dyDescent="0.25">
      <c r="A18" s="102" t="s">
        <v>262</v>
      </c>
      <c r="B18" s="19" t="s">
        <v>264</v>
      </c>
      <c r="C18" s="20"/>
      <c r="D18" s="21" t="s">
        <v>468</v>
      </c>
      <c r="E18" s="21"/>
      <c r="F18" s="22"/>
      <c r="G18" s="20">
        <v>2</v>
      </c>
      <c r="H18" s="21"/>
      <c r="I18" s="21"/>
      <c r="J18" s="22"/>
      <c r="K18" s="24">
        <v>3</v>
      </c>
      <c r="L18" s="24" t="s">
        <v>469</v>
      </c>
      <c r="M18" s="30"/>
      <c r="N18" s="124"/>
      <c r="O18" s="32"/>
      <c r="P18" s="29"/>
      <c r="Q18" s="122"/>
      <c r="R18" s="102" t="s">
        <v>19</v>
      </c>
      <c r="S18" s="218" t="s">
        <v>263</v>
      </c>
    </row>
    <row r="19" spans="1:19" s="18" customFormat="1" ht="12.75" customHeight="1" x14ac:dyDescent="0.25">
      <c r="A19" s="102" t="s">
        <v>265</v>
      </c>
      <c r="B19" s="19" t="s">
        <v>21</v>
      </c>
      <c r="C19" s="20"/>
      <c r="D19" s="21"/>
      <c r="E19" s="21" t="s">
        <v>468</v>
      </c>
      <c r="F19" s="22"/>
      <c r="G19" s="20">
        <v>2</v>
      </c>
      <c r="H19" s="21"/>
      <c r="I19" s="21"/>
      <c r="J19" s="22"/>
      <c r="K19" s="24">
        <v>3</v>
      </c>
      <c r="L19" s="24" t="s">
        <v>469</v>
      </c>
      <c r="M19" s="30"/>
      <c r="N19" s="124"/>
      <c r="O19" s="32"/>
      <c r="P19" s="29"/>
      <c r="Q19" s="122"/>
      <c r="R19" s="102" t="s">
        <v>22</v>
      </c>
      <c r="S19" s="219" t="s">
        <v>20</v>
      </c>
    </row>
    <row r="20" spans="1:19" s="18" customFormat="1" ht="12.75" customHeight="1" x14ac:dyDescent="0.25">
      <c r="A20" s="102" t="s">
        <v>266</v>
      </c>
      <c r="B20" s="19" t="s">
        <v>24</v>
      </c>
      <c r="C20" s="20"/>
      <c r="D20" s="21" t="s">
        <v>468</v>
      </c>
      <c r="E20" s="21"/>
      <c r="F20" s="22"/>
      <c r="G20" s="20"/>
      <c r="H20" s="21">
        <v>1</v>
      </c>
      <c r="I20" s="21"/>
      <c r="J20" s="22"/>
      <c r="K20" s="24">
        <v>4</v>
      </c>
      <c r="L20" s="24" t="s">
        <v>471</v>
      </c>
      <c r="M20" s="30"/>
      <c r="N20" s="124"/>
      <c r="O20" s="32"/>
      <c r="P20" s="29"/>
      <c r="Q20" s="122"/>
      <c r="R20" s="102" t="s">
        <v>25</v>
      </c>
      <c r="S20" s="219" t="s">
        <v>23</v>
      </c>
    </row>
    <row r="21" spans="1:19" s="18" customFormat="1" ht="12.75" customHeight="1" x14ac:dyDescent="0.3">
      <c r="A21" s="366" t="s">
        <v>472</v>
      </c>
      <c r="B21" s="366"/>
      <c r="C21" s="33">
        <f>SUMIF(C15:C20,"=x",$G15:$G20)+SUMIF(C15:C20,"=x",$H15:$H20)+SUMIF(C15:C20,"=x",$I15:$I20)</f>
        <v>6</v>
      </c>
      <c r="D21" s="34">
        <f>SUMIF(D15:D20,"=x",$G15:$G20)+SUMIF(D15:D20,"=x",$H15:$H20)+SUMIF(D15:D20,"=x",$I15:$I20)</f>
        <v>3</v>
      </c>
      <c r="E21" s="34">
        <f>SUMIF(E15:E20,"=x",$G15:$G20)+SUMIF(E15:E20,"=x",$H15:$H20)+SUMIF(E15:E20,"=x",$I15:$I20)</f>
        <v>2</v>
      </c>
      <c r="F21" s="34">
        <f>SUMIF(F15:F20,"=x",$G15:$G20)+SUMIF(F15:F20,"=x",$H15:$H20)+SUMIF(F15:F20,"=x",$I15:$I20)</f>
        <v>0</v>
      </c>
      <c r="G21" s="367">
        <f>SUM(C21:F21)</f>
        <v>11</v>
      </c>
      <c r="H21" s="376"/>
      <c r="I21" s="376"/>
      <c r="J21" s="376"/>
      <c r="K21" s="376"/>
      <c r="L21" s="377"/>
      <c r="M21" s="36"/>
      <c r="N21" s="374"/>
      <c r="O21" s="355"/>
      <c r="P21" s="355"/>
      <c r="Q21" s="355"/>
      <c r="R21" s="404"/>
      <c r="S21" s="216"/>
    </row>
    <row r="22" spans="1:19" s="18" customFormat="1" ht="12.75" customHeight="1" x14ac:dyDescent="0.3">
      <c r="A22" s="351" t="s">
        <v>473</v>
      </c>
      <c r="B22" s="351"/>
      <c r="C22" s="38">
        <f>SUMIF(C15:C20,"=x",$K15:$K20)</f>
        <v>10</v>
      </c>
      <c r="D22" s="39">
        <f>SUMIF(D15:D20,"=x",$K15:$K20)</f>
        <v>7</v>
      </c>
      <c r="E22" s="39">
        <f>SUMIF(E15:E20,"=x",$K15:$K20)</f>
        <v>3</v>
      </c>
      <c r="F22" s="39">
        <f>SUMIF(F15:F20,"=x",$K15:$K20)</f>
        <v>0</v>
      </c>
      <c r="G22" s="352">
        <f>SUM(C22:F22)</f>
        <v>20</v>
      </c>
      <c r="H22" s="370"/>
      <c r="I22" s="370"/>
      <c r="J22" s="370"/>
      <c r="K22" s="370"/>
      <c r="L22" s="371"/>
      <c r="M22" s="41"/>
      <c r="N22" s="374"/>
      <c r="O22" s="355"/>
      <c r="P22" s="355"/>
      <c r="Q22" s="355"/>
      <c r="R22" s="404"/>
      <c r="S22" s="216"/>
    </row>
    <row r="23" spans="1:19" s="18" customFormat="1" ht="12.75" customHeight="1" x14ac:dyDescent="0.3">
      <c r="A23" s="356" t="s">
        <v>474</v>
      </c>
      <c r="B23" s="356"/>
      <c r="C23" s="42">
        <f>COUNTIFS(C15:C20,"x",$L15:$L20,"K(5)")+COUNTIFS(C15:C20,"x",$L15:$L20,"AK")+COUNTIFS(C15:C20,"x",$L15:$L20,"BK")</f>
        <v>2</v>
      </c>
      <c r="D23" s="43">
        <f>COUNTIFS(D15:D20,"x",$L15:$L20,"K(5)")+COUNTIFS(D15:D20,"x",$L15:$L20,"AK")+COUNTIFS(D15:D20,"x",$L15:$L20,"BK")</f>
        <v>1</v>
      </c>
      <c r="E23" s="43">
        <f>COUNTIFS(E15:E20,"x",$L15:$L20,"K(5)")+COUNTIFS(E15:E20,"x",$L15:$L20,"AK")+COUNTIFS(E15:E20,"x",$L15:$L20,"BK")</f>
        <v>1</v>
      </c>
      <c r="F23" s="43">
        <f>COUNTIFS(F15:F20,"x",$L15:$L20,"K(5)")+COUNTIFS(F15:F20,"x",$L15:$L20,"AK")+COUNTIFS(F15:F20,"x",$L15:$L20,"BK")</f>
        <v>0</v>
      </c>
      <c r="G23" s="357">
        <f>SUM(C23:F23)</f>
        <v>4</v>
      </c>
      <c r="H23" s="372"/>
      <c r="I23" s="372"/>
      <c r="J23" s="372"/>
      <c r="K23" s="372"/>
      <c r="L23" s="373"/>
      <c r="M23" s="45"/>
      <c r="N23" s="374"/>
      <c r="O23" s="355"/>
      <c r="P23" s="355"/>
      <c r="Q23" s="355"/>
      <c r="R23" s="404"/>
      <c r="S23" s="216"/>
    </row>
    <row r="24" spans="1:19" s="18" customFormat="1" ht="12.75" customHeight="1" x14ac:dyDescent="0.3">
      <c r="A24" s="382" t="s">
        <v>508</v>
      </c>
      <c r="B24" s="383"/>
      <c r="C24" s="378"/>
      <c r="D24" s="365"/>
      <c r="E24" s="365"/>
      <c r="F24" s="365"/>
      <c r="G24" s="378"/>
      <c r="H24" s="365"/>
      <c r="I24" s="365"/>
      <c r="J24" s="365"/>
      <c r="K24" s="365"/>
      <c r="L24" s="379"/>
      <c r="M24" s="14"/>
      <c r="N24" s="378"/>
      <c r="O24" s="365"/>
      <c r="P24" s="365"/>
      <c r="Q24" s="365"/>
      <c r="R24" s="379"/>
      <c r="S24" s="191"/>
    </row>
    <row r="25" spans="1:19" s="18" customFormat="1" ht="12.75" customHeight="1" x14ac:dyDescent="0.3">
      <c r="A25" s="51" t="s">
        <v>509</v>
      </c>
      <c r="B25" s="183"/>
      <c r="C25" s="53"/>
      <c r="D25" s="14"/>
      <c r="E25" s="14"/>
      <c r="F25" s="14"/>
      <c r="G25" s="53"/>
      <c r="H25" s="14"/>
      <c r="I25" s="14"/>
      <c r="J25" s="14"/>
      <c r="K25" s="14"/>
      <c r="L25" s="54"/>
      <c r="M25" s="14"/>
      <c r="N25" s="100"/>
      <c r="O25" s="139"/>
      <c r="P25" s="100"/>
      <c r="Q25" s="139"/>
      <c r="R25" s="220"/>
      <c r="S25" s="191"/>
    </row>
    <row r="26" spans="1:19" s="18" customFormat="1" ht="12.75" customHeight="1" x14ac:dyDescent="0.25">
      <c r="A26" s="102" t="s">
        <v>389</v>
      </c>
      <c r="B26" s="19" t="s">
        <v>397</v>
      </c>
      <c r="C26" s="60" t="s">
        <v>468</v>
      </c>
      <c r="D26" s="61"/>
      <c r="E26" s="61"/>
      <c r="F26" s="61"/>
      <c r="G26" s="60">
        <v>2</v>
      </c>
      <c r="H26" s="61"/>
      <c r="I26" s="61"/>
      <c r="J26" s="62"/>
      <c r="K26" s="29">
        <v>3</v>
      </c>
      <c r="L26" s="24" t="s">
        <v>469</v>
      </c>
      <c r="M26" s="63"/>
      <c r="N26" s="129"/>
      <c r="O26" s="141"/>
      <c r="P26" s="102"/>
      <c r="Q26" s="221"/>
      <c r="R26" s="222" t="s">
        <v>178</v>
      </c>
      <c r="S26" s="218" t="s">
        <v>393</v>
      </c>
    </row>
    <row r="27" spans="1:19" s="18" customFormat="1" ht="12.75" customHeight="1" x14ac:dyDescent="0.25">
      <c r="A27" s="102" t="s">
        <v>390</v>
      </c>
      <c r="B27" s="19" t="s">
        <v>398</v>
      </c>
      <c r="C27" s="60"/>
      <c r="D27" s="61" t="s">
        <v>468</v>
      </c>
      <c r="E27" s="61"/>
      <c r="F27" s="61"/>
      <c r="G27" s="60"/>
      <c r="H27" s="61"/>
      <c r="I27" s="61">
        <v>3</v>
      </c>
      <c r="J27" s="62"/>
      <c r="K27" s="29">
        <v>6</v>
      </c>
      <c r="L27" s="24" t="s">
        <v>471</v>
      </c>
      <c r="M27" s="63"/>
      <c r="N27" s="129"/>
      <c r="O27" s="141"/>
      <c r="P27" s="102"/>
      <c r="Q27" s="221"/>
      <c r="R27" s="166" t="s">
        <v>189</v>
      </c>
      <c r="S27" s="218" t="s">
        <v>394</v>
      </c>
    </row>
    <row r="28" spans="1:19" s="18" customFormat="1" ht="12.75" customHeight="1" x14ac:dyDescent="0.25">
      <c r="A28" s="102" t="s">
        <v>391</v>
      </c>
      <c r="B28" s="19" t="s">
        <v>399</v>
      </c>
      <c r="C28" s="60" t="s">
        <v>468</v>
      </c>
      <c r="D28" s="61"/>
      <c r="E28" s="61"/>
      <c r="F28" s="61"/>
      <c r="G28" s="60"/>
      <c r="H28" s="61"/>
      <c r="I28" s="61">
        <v>3</v>
      </c>
      <c r="J28" s="62"/>
      <c r="K28" s="29">
        <v>6</v>
      </c>
      <c r="L28" s="24" t="s">
        <v>471</v>
      </c>
      <c r="M28" s="63"/>
      <c r="N28" s="129"/>
      <c r="O28" s="141"/>
      <c r="P28" s="102"/>
      <c r="Q28" s="221"/>
      <c r="R28" s="166" t="s">
        <v>401</v>
      </c>
      <c r="S28" s="218" t="s">
        <v>395</v>
      </c>
    </row>
    <row r="29" spans="1:19" s="18" customFormat="1" ht="12.75" customHeight="1" x14ac:dyDescent="0.25">
      <c r="A29" s="102" t="s">
        <v>392</v>
      </c>
      <c r="B29" s="19" t="s">
        <v>400</v>
      </c>
      <c r="C29" s="60"/>
      <c r="D29" s="61" t="s">
        <v>468</v>
      </c>
      <c r="E29" s="61"/>
      <c r="F29" s="61"/>
      <c r="G29" s="60"/>
      <c r="H29" s="61"/>
      <c r="I29" s="61">
        <v>3</v>
      </c>
      <c r="J29" s="62"/>
      <c r="K29" s="29">
        <v>6</v>
      </c>
      <c r="L29" s="24" t="s">
        <v>471</v>
      </c>
      <c r="M29" s="63"/>
      <c r="N29" s="129"/>
      <c r="O29" s="141"/>
      <c r="P29" s="102"/>
      <c r="Q29" s="221"/>
      <c r="R29" s="166" t="s">
        <v>186</v>
      </c>
      <c r="S29" s="218" t="s">
        <v>396</v>
      </c>
    </row>
    <row r="30" spans="1:19" s="18" customFormat="1" ht="12.75" customHeight="1" x14ac:dyDescent="0.25">
      <c r="A30" s="102" t="s">
        <v>180</v>
      </c>
      <c r="B30" s="19" t="s">
        <v>38</v>
      </c>
      <c r="C30" s="60"/>
      <c r="D30" s="61"/>
      <c r="E30" s="61" t="s">
        <v>468</v>
      </c>
      <c r="F30" s="61"/>
      <c r="G30" s="60"/>
      <c r="H30" s="61">
        <v>1</v>
      </c>
      <c r="I30" s="61"/>
      <c r="J30" s="62"/>
      <c r="K30" s="29">
        <v>4</v>
      </c>
      <c r="L30" s="24" t="s">
        <v>471</v>
      </c>
      <c r="M30" s="171" t="s">
        <v>478</v>
      </c>
      <c r="N30" s="127" t="s">
        <v>266</v>
      </c>
      <c r="O30" s="67" t="s">
        <v>24</v>
      </c>
      <c r="P30" s="102"/>
      <c r="Q30" s="221"/>
      <c r="R30" s="222" t="s">
        <v>181</v>
      </c>
      <c r="S30" s="218" t="s">
        <v>37</v>
      </c>
    </row>
    <row r="31" spans="1:19" s="18" customFormat="1" ht="12.75" customHeight="1" x14ac:dyDescent="0.3">
      <c r="A31" s="366" t="s">
        <v>472</v>
      </c>
      <c r="B31" s="366"/>
      <c r="C31" s="33">
        <f>SUMIF(C26:C30,"=x",$G26:$G30)+SUMIF(C26:C30,"=x",$H26:$H30)+SUMIF(C26:C30,"=x",$I26:$I30)</f>
        <v>5</v>
      </c>
      <c r="D31" s="34">
        <f>SUMIF(D26:D30,"=x",$G26:$G30)+SUMIF(D26:D30,"=x",$H26:$H30)+SUMIF(D26:D30,"=x",$I26:$I30)</f>
        <v>6</v>
      </c>
      <c r="E31" s="34">
        <f>SUMIF(E26:E30,"=x",$G26:$G30)+SUMIF(E26:E30,"=x",$H26:$H30)+SUMIF(E26:E30,"=x",$I26:$I30)</f>
        <v>1</v>
      </c>
      <c r="F31" s="34">
        <f>SUMIF(F26:F30,"=x",$G26:$G30)+SUMIF(F26:F30,"=x",$H26:$H30)+SUMIF(F26:F30,"=x",$I26:$I30)</f>
        <v>0</v>
      </c>
      <c r="G31" s="367">
        <f>SUM(C31:F31)</f>
        <v>12</v>
      </c>
      <c r="H31" s="376"/>
      <c r="I31" s="376"/>
      <c r="J31" s="376"/>
      <c r="K31" s="376"/>
      <c r="L31" s="377"/>
      <c r="M31" s="36"/>
      <c r="N31" s="374"/>
      <c r="O31" s="355"/>
      <c r="P31" s="355"/>
      <c r="Q31" s="355"/>
      <c r="R31" s="404"/>
      <c r="S31" s="216"/>
    </row>
    <row r="32" spans="1:19" s="18" customFormat="1" ht="12.75" customHeight="1" x14ac:dyDescent="0.3">
      <c r="A32" s="351" t="s">
        <v>473</v>
      </c>
      <c r="B32" s="351"/>
      <c r="C32" s="38">
        <f>SUMIF(C26:C30,"=x",$K26:$K30)</f>
        <v>9</v>
      </c>
      <c r="D32" s="39">
        <f>SUMIF(D26:D30,"=x",$K26:$K30)</f>
        <v>12</v>
      </c>
      <c r="E32" s="39">
        <f>SUMIF(E26:E30,"=x",$K26:$K30)</f>
        <v>4</v>
      </c>
      <c r="F32" s="39">
        <f>SUMIF(F26:F30,"=x",$K26:$K30)</f>
        <v>0</v>
      </c>
      <c r="G32" s="352">
        <f>SUM(C32:F32)</f>
        <v>25</v>
      </c>
      <c r="H32" s="370"/>
      <c r="I32" s="370"/>
      <c r="J32" s="370"/>
      <c r="K32" s="370"/>
      <c r="L32" s="371"/>
      <c r="M32" s="41"/>
      <c r="N32" s="374"/>
      <c r="O32" s="355"/>
      <c r="P32" s="355"/>
      <c r="Q32" s="355"/>
      <c r="R32" s="404"/>
      <c r="S32" s="216"/>
    </row>
    <row r="33" spans="1:19" s="18" customFormat="1" ht="12.75" customHeight="1" x14ac:dyDescent="0.25">
      <c r="A33" s="356" t="s">
        <v>474</v>
      </c>
      <c r="B33" s="356"/>
      <c r="C33" s="42">
        <f>SUMPRODUCT(--(C26:C30="x"),--($L26:$L30="K(5)"))</f>
        <v>1</v>
      </c>
      <c r="D33" s="43">
        <f>SUMPRODUCT(--(D26:D30="x"),--($L26:$L30="K(5)"))</f>
        <v>0</v>
      </c>
      <c r="E33" s="43">
        <f>SUMPRODUCT(--(E26:E30="x"),--($L26:$L30="K(5)"))</f>
        <v>0</v>
      </c>
      <c r="F33" s="43">
        <f>SUMPRODUCT(--(F26:F30="x"),--($L26:$L30="K(5)"))</f>
        <v>0</v>
      </c>
      <c r="G33" s="357">
        <f>SUM(C33:F33)</f>
        <v>1</v>
      </c>
      <c r="H33" s="372"/>
      <c r="I33" s="372"/>
      <c r="J33" s="372"/>
      <c r="K33" s="372"/>
      <c r="L33" s="373"/>
      <c r="M33" s="45"/>
      <c r="N33" s="374"/>
      <c r="O33" s="355"/>
      <c r="P33" s="355"/>
      <c r="Q33" s="355"/>
      <c r="R33" s="404"/>
      <c r="S33" s="223"/>
    </row>
    <row r="34" spans="1:19" s="18" customFormat="1" ht="27.75" customHeight="1" x14ac:dyDescent="0.25">
      <c r="A34" s="51" t="s">
        <v>510</v>
      </c>
      <c r="B34" s="68"/>
      <c r="C34" s="380" t="s">
        <v>511</v>
      </c>
      <c r="D34" s="381"/>
      <c r="E34" s="381"/>
      <c r="F34" s="381"/>
      <c r="G34" s="381"/>
      <c r="H34" s="381"/>
      <c r="I34" s="381"/>
      <c r="J34" s="381"/>
      <c r="K34" s="381"/>
      <c r="L34" s="381"/>
      <c r="M34" s="381"/>
      <c r="N34" s="381"/>
      <c r="O34" s="381"/>
      <c r="P34" s="142"/>
      <c r="Q34" s="142"/>
      <c r="R34" s="143"/>
      <c r="S34" s="196"/>
    </row>
    <row r="35" spans="1:19" s="18" customFormat="1" ht="12.75" customHeight="1" x14ac:dyDescent="0.25">
      <c r="A35" s="102" t="s">
        <v>402</v>
      </c>
      <c r="B35" s="19" t="s">
        <v>183</v>
      </c>
      <c r="C35" s="60"/>
      <c r="D35" s="61" t="s">
        <v>488</v>
      </c>
      <c r="E35" s="61"/>
      <c r="F35" s="61"/>
      <c r="G35" s="60">
        <v>2</v>
      </c>
      <c r="H35" s="61"/>
      <c r="I35" s="61"/>
      <c r="J35" s="62"/>
      <c r="K35" s="29">
        <v>3</v>
      </c>
      <c r="L35" s="24" t="s">
        <v>469</v>
      </c>
      <c r="M35" s="63"/>
      <c r="N35" s="129"/>
      <c r="O35" s="141"/>
      <c r="P35" s="102"/>
      <c r="Q35" s="221"/>
      <c r="R35" s="222" t="s">
        <v>181</v>
      </c>
      <c r="S35" s="218" t="s">
        <v>182</v>
      </c>
    </row>
    <row r="36" spans="1:19" s="18" customFormat="1" ht="12.75" customHeight="1" x14ac:dyDescent="0.25">
      <c r="A36" s="102" t="s">
        <v>403</v>
      </c>
      <c r="B36" s="19" t="s">
        <v>185</v>
      </c>
      <c r="C36" s="60"/>
      <c r="D36" s="61" t="s">
        <v>488</v>
      </c>
      <c r="E36" s="61"/>
      <c r="F36" s="61"/>
      <c r="G36" s="60">
        <v>2</v>
      </c>
      <c r="H36" s="61"/>
      <c r="I36" s="61"/>
      <c r="J36" s="62"/>
      <c r="K36" s="29">
        <v>3</v>
      </c>
      <c r="L36" s="24" t="s">
        <v>469</v>
      </c>
      <c r="M36" s="63"/>
      <c r="N36" s="129"/>
      <c r="O36" s="141"/>
      <c r="P36" s="102"/>
      <c r="Q36" s="221"/>
      <c r="R36" s="222" t="s">
        <v>186</v>
      </c>
      <c r="S36" s="218" t="s">
        <v>184</v>
      </c>
    </row>
    <row r="37" spans="1:19" s="18" customFormat="1" ht="12.75" customHeight="1" x14ac:dyDescent="0.25">
      <c r="A37" s="102" t="s">
        <v>404</v>
      </c>
      <c r="B37" s="19" t="s">
        <v>188</v>
      </c>
      <c r="C37" s="60"/>
      <c r="D37" s="61"/>
      <c r="E37" s="61" t="s">
        <v>488</v>
      </c>
      <c r="F37" s="61"/>
      <c r="G37" s="60">
        <v>2</v>
      </c>
      <c r="H37" s="61"/>
      <c r="I37" s="61"/>
      <c r="J37" s="62"/>
      <c r="K37" s="29">
        <v>3</v>
      </c>
      <c r="L37" s="24" t="s">
        <v>469</v>
      </c>
      <c r="M37" s="63"/>
      <c r="N37" s="129"/>
      <c r="O37" s="141"/>
      <c r="P37" s="102"/>
      <c r="Q37" s="221"/>
      <c r="R37" s="222" t="s">
        <v>178</v>
      </c>
      <c r="S37" s="218" t="s">
        <v>187</v>
      </c>
    </row>
    <row r="38" spans="1:19" s="18" customFormat="1" ht="12.75" customHeight="1" x14ac:dyDescent="0.25">
      <c r="A38" s="102" t="s">
        <v>405</v>
      </c>
      <c r="B38" s="19" t="s">
        <v>407</v>
      </c>
      <c r="C38" s="60"/>
      <c r="D38" s="61"/>
      <c r="E38" s="61" t="s">
        <v>488</v>
      </c>
      <c r="F38" s="61"/>
      <c r="G38" s="60">
        <v>2</v>
      </c>
      <c r="H38" s="61"/>
      <c r="I38" s="61"/>
      <c r="J38" s="62"/>
      <c r="K38" s="29">
        <v>3</v>
      </c>
      <c r="L38" s="24" t="s">
        <v>469</v>
      </c>
      <c r="M38" s="63"/>
      <c r="N38" s="129"/>
      <c r="O38" s="141"/>
      <c r="P38" s="102"/>
      <c r="Q38" s="221"/>
      <c r="R38" s="222" t="s">
        <v>178</v>
      </c>
      <c r="S38" s="218" t="s">
        <v>406</v>
      </c>
    </row>
    <row r="39" spans="1:19" s="18" customFormat="1" ht="12.75" customHeight="1" x14ac:dyDescent="0.25">
      <c r="A39" s="102" t="s">
        <v>408</v>
      </c>
      <c r="B39" s="19" t="s">
        <v>191</v>
      </c>
      <c r="C39" s="60"/>
      <c r="D39" s="61"/>
      <c r="E39" s="61" t="s">
        <v>488</v>
      </c>
      <c r="F39" s="61"/>
      <c r="G39" s="60">
        <v>2</v>
      </c>
      <c r="H39" s="61"/>
      <c r="I39" s="61"/>
      <c r="J39" s="62"/>
      <c r="K39" s="29">
        <v>3</v>
      </c>
      <c r="L39" s="24" t="s">
        <v>469</v>
      </c>
      <c r="M39" s="63"/>
      <c r="N39" s="129"/>
      <c r="O39" s="141"/>
      <c r="P39" s="102"/>
      <c r="Q39" s="221"/>
      <c r="R39" s="222" t="s">
        <v>178</v>
      </c>
      <c r="S39" s="218" t="s">
        <v>190</v>
      </c>
    </row>
    <row r="40" spans="1:19" ht="12.75" customHeight="1" x14ac:dyDescent="0.25">
      <c r="A40" s="130" t="s">
        <v>409</v>
      </c>
      <c r="B40" s="80" t="s">
        <v>194</v>
      </c>
      <c r="C40" s="60"/>
      <c r="D40" s="61" t="s">
        <v>488</v>
      </c>
      <c r="E40" s="211"/>
      <c r="F40" s="75"/>
      <c r="G40" s="60">
        <v>2</v>
      </c>
      <c r="H40" s="61"/>
      <c r="I40" s="211"/>
      <c r="J40" s="211"/>
      <c r="K40" s="29">
        <v>3</v>
      </c>
      <c r="L40" s="24" t="s">
        <v>469</v>
      </c>
      <c r="M40" s="63"/>
      <c r="N40" s="129"/>
      <c r="O40" s="141"/>
      <c r="P40" s="102"/>
      <c r="Q40" s="221"/>
      <c r="R40" s="222" t="s">
        <v>195</v>
      </c>
      <c r="S40" s="218" t="s">
        <v>193</v>
      </c>
    </row>
    <row r="41" spans="1:19" ht="12.75" customHeight="1" x14ac:dyDescent="0.25">
      <c r="A41" s="130" t="s">
        <v>410</v>
      </c>
      <c r="B41" s="80" t="s">
        <v>197</v>
      </c>
      <c r="C41" s="60" t="s">
        <v>488</v>
      </c>
      <c r="D41" s="211"/>
      <c r="E41" s="61"/>
      <c r="F41" s="75"/>
      <c r="G41" s="60">
        <v>2</v>
      </c>
      <c r="H41" s="61"/>
      <c r="I41" s="211"/>
      <c r="J41" s="211"/>
      <c r="K41" s="29">
        <v>3</v>
      </c>
      <c r="L41" s="24" t="s">
        <v>469</v>
      </c>
      <c r="M41" s="63"/>
      <c r="N41" s="129"/>
      <c r="O41" s="141"/>
      <c r="P41" s="102"/>
      <c r="Q41" s="221"/>
      <c r="R41" s="222" t="s">
        <v>189</v>
      </c>
      <c r="S41" s="218" t="s">
        <v>196</v>
      </c>
    </row>
    <row r="42" spans="1:19" ht="12.75" customHeight="1" x14ac:dyDescent="0.25">
      <c r="A42" s="130" t="s">
        <v>411</v>
      </c>
      <c r="B42" s="19" t="s">
        <v>417</v>
      </c>
      <c r="C42" s="60"/>
      <c r="D42" s="61" t="s">
        <v>488</v>
      </c>
      <c r="E42" s="61"/>
      <c r="F42" s="75"/>
      <c r="G42" s="60">
        <v>2</v>
      </c>
      <c r="H42" s="61"/>
      <c r="I42" s="211"/>
      <c r="J42" s="211"/>
      <c r="K42" s="29">
        <v>3</v>
      </c>
      <c r="L42" s="24" t="s">
        <v>469</v>
      </c>
      <c r="M42" s="63"/>
      <c r="N42" s="129"/>
      <c r="O42" s="141"/>
      <c r="P42" s="102"/>
      <c r="Q42" s="221"/>
      <c r="R42" s="222" t="s">
        <v>189</v>
      </c>
      <c r="S42" s="218" t="s">
        <v>414</v>
      </c>
    </row>
    <row r="43" spans="1:19" ht="12.75" customHeight="1" x14ac:dyDescent="0.25">
      <c r="A43" s="130" t="s">
        <v>412</v>
      </c>
      <c r="B43" s="19" t="s">
        <v>418</v>
      </c>
      <c r="C43" s="60"/>
      <c r="D43" s="211"/>
      <c r="E43" s="61" t="s">
        <v>488</v>
      </c>
      <c r="F43" s="75"/>
      <c r="G43" s="60">
        <v>2</v>
      </c>
      <c r="H43" s="61"/>
      <c r="I43" s="211"/>
      <c r="J43" s="211"/>
      <c r="K43" s="29">
        <v>3</v>
      </c>
      <c r="L43" s="24" t="s">
        <v>469</v>
      </c>
      <c r="M43" s="63"/>
      <c r="N43" s="129"/>
      <c r="O43" s="141"/>
      <c r="P43" s="102"/>
      <c r="Q43" s="221"/>
      <c r="R43" s="222" t="s">
        <v>192</v>
      </c>
      <c r="S43" s="218" t="s">
        <v>415</v>
      </c>
    </row>
    <row r="44" spans="1:19" ht="12.75" customHeight="1" x14ac:dyDescent="0.25">
      <c r="A44" s="130" t="s">
        <v>413</v>
      </c>
      <c r="B44" s="19" t="s">
        <v>419</v>
      </c>
      <c r="C44" s="60"/>
      <c r="D44" s="211"/>
      <c r="E44" s="61" t="s">
        <v>488</v>
      </c>
      <c r="F44" s="75"/>
      <c r="G44" s="60">
        <v>2</v>
      </c>
      <c r="H44" s="61"/>
      <c r="I44" s="211"/>
      <c r="J44" s="211"/>
      <c r="K44" s="29">
        <v>3</v>
      </c>
      <c r="L44" s="24" t="s">
        <v>469</v>
      </c>
      <c r="M44" s="63"/>
      <c r="N44" s="129"/>
      <c r="O44" s="141"/>
      <c r="P44" s="102"/>
      <c r="Q44" s="221"/>
      <c r="R44" s="222" t="s">
        <v>195</v>
      </c>
      <c r="S44" s="218" t="s">
        <v>416</v>
      </c>
    </row>
    <row r="45" spans="1:19" ht="12.75" customHeight="1" x14ac:dyDescent="0.25">
      <c r="A45" s="130" t="s">
        <v>293</v>
      </c>
      <c r="B45" s="80" t="s">
        <v>64</v>
      </c>
      <c r="C45" s="12"/>
      <c r="D45" s="13"/>
      <c r="E45" s="13" t="s">
        <v>488</v>
      </c>
      <c r="F45" s="75"/>
      <c r="G45" s="74"/>
      <c r="H45" s="13">
        <v>2</v>
      </c>
      <c r="I45" s="13"/>
      <c r="J45" s="76"/>
      <c r="K45" s="82">
        <v>5</v>
      </c>
      <c r="L45" s="24" t="s">
        <v>471</v>
      </c>
      <c r="M45" s="29"/>
      <c r="N45" s="77"/>
      <c r="O45" s="77"/>
      <c r="P45" s="77"/>
      <c r="Q45" s="77"/>
      <c r="R45" s="102" t="s">
        <v>35</v>
      </c>
      <c r="S45" s="224" t="s">
        <v>482</v>
      </c>
    </row>
    <row r="46" spans="1:19" ht="12.75" customHeight="1" x14ac:dyDescent="0.25">
      <c r="A46" s="130" t="s">
        <v>540</v>
      </c>
      <c r="B46" s="19" t="s">
        <v>421</v>
      </c>
      <c r="C46" s="12"/>
      <c r="D46" s="13" t="s">
        <v>488</v>
      </c>
      <c r="E46" s="13"/>
      <c r="F46" s="75"/>
      <c r="G46" s="74"/>
      <c r="H46" s="13"/>
      <c r="I46" s="13">
        <v>3</v>
      </c>
      <c r="J46" s="76"/>
      <c r="K46" s="82">
        <v>6</v>
      </c>
      <c r="L46" s="24" t="s">
        <v>471</v>
      </c>
      <c r="M46" s="63"/>
      <c r="N46" s="225"/>
      <c r="O46" s="226"/>
      <c r="P46" s="77"/>
      <c r="Q46" s="226"/>
      <c r="R46" s="222" t="s">
        <v>537</v>
      </c>
      <c r="S46" s="218" t="s">
        <v>420</v>
      </c>
    </row>
    <row r="47" spans="1:19" ht="12.75" customHeight="1" x14ac:dyDescent="0.25">
      <c r="A47" s="130" t="s">
        <v>422</v>
      </c>
      <c r="B47" s="80" t="s">
        <v>199</v>
      </c>
      <c r="C47" s="60"/>
      <c r="D47" s="61" t="s">
        <v>488</v>
      </c>
      <c r="E47" s="211"/>
      <c r="F47" s="75"/>
      <c r="G47" s="60"/>
      <c r="H47" s="61">
        <v>2</v>
      </c>
      <c r="I47" s="211"/>
      <c r="J47" s="211"/>
      <c r="K47" s="29">
        <v>4</v>
      </c>
      <c r="L47" s="24" t="s">
        <v>471</v>
      </c>
      <c r="M47" s="63"/>
      <c r="N47" s="129"/>
      <c r="O47" s="141"/>
      <c r="P47" s="102"/>
      <c r="Q47" s="221"/>
      <c r="R47" s="222" t="s">
        <v>401</v>
      </c>
      <c r="S47" s="218" t="s">
        <v>198</v>
      </c>
    </row>
    <row r="48" spans="1:19" ht="12.75" customHeight="1" x14ac:dyDescent="0.25">
      <c r="A48" s="130" t="s">
        <v>423</v>
      </c>
      <c r="B48" s="19" t="s">
        <v>427</v>
      </c>
      <c r="C48" s="60"/>
      <c r="D48" s="61"/>
      <c r="E48" s="13" t="s">
        <v>488</v>
      </c>
      <c r="F48" s="75"/>
      <c r="G48" s="60"/>
      <c r="H48" s="61">
        <v>2</v>
      </c>
      <c r="I48" s="211"/>
      <c r="J48" s="211"/>
      <c r="K48" s="29">
        <v>4</v>
      </c>
      <c r="L48" s="24" t="s">
        <v>471</v>
      </c>
      <c r="M48" s="63"/>
      <c r="N48" s="129"/>
      <c r="O48" s="141"/>
      <c r="P48" s="102"/>
      <c r="Q48" s="221"/>
      <c r="R48" s="222" t="s">
        <v>429</v>
      </c>
      <c r="S48" s="218" t="s">
        <v>425</v>
      </c>
    </row>
    <row r="49" spans="1:19" ht="12.75" customHeight="1" x14ac:dyDescent="0.25">
      <c r="A49" s="130" t="s">
        <v>424</v>
      </c>
      <c r="B49" s="19" t="s">
        <v>428</v>
      </c>
      <c r="C49" s="60"/>
      <c r="D49" s="61"/>
      <c r="E49" s="13" t="s">
        <v>488</v>
      </c>
      <c r="F49" s="75"/>
      <c r="G49" s="60"/>
      <c r="H49" s="61"/>
      <c r="I49" s="13">
        <v>3</v>
      </c>
      <c r="J49" s="211"/>
      <c r="K49" s="29">
        <v>6</v>
      </c>
      <c r="L49" s="24" t="s">
        <v>471</v>
      </c>
      <c r="M49" s="63"/>
      <c r="N49" s="129"/>
      <c r="O49" s="141"/>
      <c r="P49" s="102"/>
      <c r="Q49" s="221"/>
      <c r="R49" s="222" t="s">
        <v>181</v>
      </c>
      <c r="S49" s="218" t="s">
        <v>426</v>
      </c>
    </row>
    <row r="50" spans="1:19" ht="12.75" customHeight="1" x14ac:dyDescent="0.25">
      <c r="A50" s="130"/>
      <c r="B50" s="80" t="s">
        <v>307</v>
      </c>
      <c r="C50" s="12"/>
      <c r="D50" s="13"/>
      <c r="E50" s="13"/>
      <c r="F50" s="75"/>
      <c r="G50" s="74"/>
      <c r="H50" s="13"/>
      <c r="I50" s="13"/>
      <c r="J50" s="76"/>
      <c r="K50" s="82">
        <v>15</v>
      </c>
      <c r="L50" s="24"/>
      <c r="M50" s="82"/>
      <c r="N50" s="77"/>
      <c r="O50" s="77"/>
      <c r="P50" s="77"/>
      <c r="Q50" s="77"/>
      <c r="R50" s="88" t="s">
        <v>25</v>
      </c>
      <c r="S50" s="175" t="s">
        <v>307</v>
      </c>
    </row>
    <row r="51" spans="1:19" ht="12.75" customHeight="1" x14ac:dyDescent="0.25">
      <c r="A51" s="366" t="s">
        <v>472</v>
      </c>
      <c r="B51" s="366"/>
      <c r="C51" s="33"/>
      <c r="D51" s="34"/>
      <c r="E51" s="34"/>
      <c r="F51" s="34"/>
      <c r="G51" s="367">
        <f>SUM(C51:F51)</f>
        <v>0</v>
      </c>
      <c r="H51" s="368"/>
      <c r="I51" s="368"/>
      <c r="J51" s="368"/>
      <c r="K51" s="368"/>
      <c r="L51" s="369"/>
      <c r="M51" s="89"/>
      <c r="N51" s="355"/>
      <c r="O51" s="355"/>
      <c r="P51" s="355"/>
      <c r="Q51" s="355"/>
      <c r="R51" s="404"/>
      <c r="S51" s="216"/>
    </row>
    <row r="52" spans="1:19" ht="12.75" customHeight="1" x14ac:dyDescent="0.25">
      <c r="A52" s="351" t="s">
        <v>473</v>
      </c>
      <c r="B52" s="351"/>
      <c r="C52" s="38"/>
      <c r="D52" s="39">
        <v>11</v>
      </c>
      <c r="E52" s="39">
        <v>15</v>
      </c>
      <c r="F52" s="39"/>
      <c r="G52" s="352">
        <f>SUM(C52:F52)</f>
        <v>26</v>
      </c>
      <c r="H52" s="353"/>
      <c r="I52" s="353"/>
      <c r="J52" s="353"/>
      <c r="K52" s="353"/>
      <c r="L52" s="354"/>
      <c r="M52" s="90"/>
      <c r="N52" s="355"/>
      <c r="O52" s="355"/>
      <c r="P52" s="355"/>
      <c r="Q52" s="355"/>
      <c r="R52" s="404"/>
      <c r="S52" s="216"/>
    </row>
    <row r="53" spans="1:19" ht="12.75" customHeight="1" x14ac:dyDescent="0.25">
      <c r="A53" s="356" t="s">
        <v>474</v>
      </c>
      <c r="B53" s="356"/>
      <c r="C53" s="42"/>
      <c r="D53" s="43"/>
      <c r="E53" s="43"/>
      <c r="F53" s="43"/>
      <c r="G53" s="357">
        <f>SUM(C53:F53)</f>
        <v>0</v>
      </c>
      <c r="H53" s="358"/>
      <c r="I53" s="358"/>
      <c r="J53" s="358"/>
      <c r="K53" s="358"/>
      <c r="L53" s="359"/>
      <c r="M53" s="91"/>
      <c r="N53" s="355"/>
      <c r="O53" s="355"/>
      <c r="P53" s="355"/>
      <c r="Q53" s="355"/>
      <c r="R53" s="404"/>
      <c r="S53" s="216"/>
    </row>
    <row r="54" spans="1:19" s="18" customFormat="1" ht="12.75" customHeight="1" x14ac:dyDescent="0.3">
      <c r="A54" s="92" t="s">
        <v>495</v>
      </c>
      <c r="B54" s="93"/>
      <c r="C54" s="378"/>
      <c r="D54" s="365"/>
      <c r="E54" s="365"/>
      <c r="F54" s="365"/>
      <c r="G54" s="365"/>
      <c r="H54" s="365"/>
      <c r="I54" s="365"/>
      <c r="J54" s="365"/>
      <c r="K54" s="365"/>
      <c r="L54" s="379"/>
      <c r="M54" s="14"/>
      <c r="N54" s="365"/>
      <c r="O54" s="365"/>
      <c r="P54" s="365"/>
      <c r="Q54" s="365"/>
      <c r="R54" s="379"/>
      <c r="S54" s="227"/>
    </row>
    <row r="55" spans="1:19" s="18" customFormat="1" ht="12.75" customHeight="1" x14ac:dyDescent="0.3">
      <c r="A55" s="94"/>
      <c r="B55" s="95" t="s">
        <v>485</v>
      </c>
      <c r="C55" s="96"/>
      <c r="D55" s="97"/>
      <c r="E55" s="97" t="s">
        <v>468</v>
      </c>
      <c r="F55" s="98" t="s">
        <v>468</v>
      </c>
      <c r="G55" s="96"/>
      <c r="H55" s="61"/>
      <c r="I55" s="61"/>
      <c r="J55" s="62"/>
      <c r="K55" s="79"/>
      <c r="L55" s="29"/>
      <c r="M55" s="29"/>
      <c r="N55" s="85"/>
      <c r="O55" s="29"/>
      <c r="P55" s="29"/>
      <c r="Q55" s="29"/>
      <c r="R55" s="145"/>
      <c r="S55" s="129"/>
    </row>
    <row r="56" spans="1:19" s="18" customFormat="1" ht="12.75" customHeight="1" x14ac:dyDescent="0.3">
      <c r="A56" s="366" t="s">
        <v>472</v>
      </c>
      <c r="B56" s="366"/>
      <c r="C56" s="33">
        <f>SUMIF(C55:C55,"=x",$G55:$G55)+SUMIF(C55:C55,"=x",$H55:$H55)+SUMIF(C55:C55,"=x",$I55:$I55)</f>
        <v>0</v>
      </c>
      <c r="D56" s="34">
        <f>SUMIF(D55:D55,"=x",$G55:$G55)+SUMIF(D55:D55,"=x",$H55:$H55)+SUMIF(D55:D55,"=x",$I55:$I55)</f>
        <v>0</v>
      </c>
      <c r="E56" s="34">
        <f>SUMIF(E55:E55,"=x",$G55:$G55)+SUMIF(E55:E55,"=x",$H55:$H55)+SUMIF(E55:E55,"=x",$I55:$I55)</f>
        <v>0</v>
      </c>
      <c r="F56" s="34">
        <f>SUMIF(F55:F55,"=x",$G55:$G55)+SUMIF(F55:F55,"=x",$H55:$H55)+SUMIF(F55:F55,"=x",$I55:$I55)</f>
        <v>0</v>
      </c>
      <c r="G56" s="367">
        <f>SUM(C56:F56)</f>
        <v>0</v>
      </c>
      <c r="H56" s="376"/>
      <c r="I56" s="376"/>
      <c r="J56" s="376"/>
      <c r="K56" s="376"/>
      <c r="L56" s="377"/>
      <c r="M56" s="36"/>
      <c r="N56" s="374"/>
      <c r="O56" s="355"/>
      <c r="P56" s="355"/>
      <c r="Q56" s="355"/>
      <c r="R56" s="404"/>
      <c r="S56" s="216"/>
    </row>
    <row r="57" spans="1:19" s="18" customFormat="1" ht="12.75" customHeight="1" x14ac:dyDescent="0.3">
      <c r="A57" s="351" t="s">
        <v>473</v>
      </c>
      <c r="B57" s="351"/>
      <c r="C57" s="38"/>
      <c r="D57" s="39">
        <f>SUMIF(D51:D55,"=x",$K51:$K55)</f>
        <v>0</v>
      </c>
      <c r="E57" s="39">
        <v>2</v>
      </c>
      <c r="F57" s="39">
        <v>4</v>
      </c>
      <c r="G57" s="352">
        <f>SUM(C57:F57)</f>
        <v>6</v>
      </c>
      <c r="H57" s="370"/>
      <c r="I57" s="370"/>
      <c r="J57" s="370"/>
      <c r="K57" s="370"/>
      <c r="L57" s="371"/>
      <c r="M57" s="41"/>
      <c r="N57" s="374"/>
      <c r="O57" s="355"/>
      <c r="P57" s="355"/>
      <c r="Q57" s="355"/>
      <c r="R57" s="404"/>
      <c r="S57" s="216"/>
    </row>
    <row r="58" spans="1:19" s="18" customFormat="1" ht="12.75" customHeight="1" x14ac:dyDescent="0.3">
      <c r="A58" s="356" t="s">
        <v>474</v>
      </c>
      <c r="B58" s="356"/>
      <c r="C58" s="42">
        <f>COUNTIFS(C55:C55,"x",$L55:$L55,"K(5)")+COUNTIFS(C55:C55,"x",$L55:$L55,"AK")+COUNTIFS(C55:C55,"x",$L55:$L55,"BK")</f>
        <v>0</v>
      </c>
      <c r="D58" s="43">
        <f>COUNTIFS(D55:D55,"x",$L55:$L55,"K(5)")+COUNTIFS(D55:D55,"x",$L55:$L55,"AK")+COUNTIFS(D55:D55,"x",$L55:$L55,"BK")</f>
        <v>0</v>
      </c>
      <c r="E58" s="43">
        <f>COUNTIFS(E55:E55,"x",$L55:$L55,"K(5)")+COUNTIFS(E55:E55,"x",$L55:$L55,"AK")+COUNTIFS(E55:E55,"x",$L55:$L55,"BK")</f>
        <v>0</v>
      </c>
      <c r="F58" s="43">
        <f>COUNTIFS(F55:F55,"x",$L55:$L55,"K(5)")+COUNTIFS(F55:F55,"x",$L55:$L55,"AK")+COUNTIFS(F55:F55,"x",$L55:$L55,"BK")</f>
        <v>0</v>
      </c>
      <c r="G58" s="357">
        <f>SUM(C58:F58)</f>
        <v>0</v>
      </c>
      <c r="H58" s="372"/>
      <c r="I58" s="372"/>
      <c r="J58" s="372"/>
      <c r="K58" s="372"/>
      <c r="L58" s="373"/>
      <c r="M58" s="45"/>
      <c r="N58" s="374"/>
      <c r="O58" s="355"/>
      <c r="P58" s="355"/>
      <c r="Q58" s="355"/>
      <c r="R58" s="404"/>
      <c r="S58" s="216"/>
    </row>
    <row r="59" spans="1:19" s="18" customFormat="1" ht="12.75" customHeight="1" x14ac:dyDescent="0.3">
      <c r="A59" s="375" t="s">
        <v>486</v>
      </c>
      <c r="B59" s="375"/>
      <c r="C59" s="53"/>
      <c r="D59" s="14"/>
      <c r="E59" s="14"/>
      <c r="F59" s="14"/>
      <c r="G59" s="53"/>
      <c r="H59" s="14"/>
      <c r="I59" s="14"/>
      <c r="J59" s="14"/>
      <c r="K59" s="14"/>
      <c r="L59" s="54"/>
      <c r="M59" s="14"/>
      <c r="N59" s="100"/>
      <c r="O59" s="57"/>
      <c r="P59" s="57"/>
      <c r="Q59" s="57"/>
      <c r="R59" s="228"/>
      <c r="S59" s="191"/>
    </row>
    <row r="60" spans="1:19" s="18" customFormat="1" ht="12.75" customHeight="1" x14ac:dyDescent="0.25">
      <c r="A60" s="48" t="s">
        <v>26</v>
      </c>
      <c r="B60" s="102" t="s">
        <v>28</v>
      </c>
      <c r="C60" s="103"/>
      <c r="D60" s="104"/>
      <c r="E60" s="97" t="s">
        <v>468</v>
      </c>
      <c r="F60" s="105"/>
      <c r="G60" s="103"/>
      <c r="H60" s="106">
        <v>3</v>
      </c>
      <c r="I60" s="104"/>
      <c r="J60" s="105"/>
      <c r="K60" s="107">
        <v>5</v>
      </c>
      <c r="L60" s="24" t="s">
        <v>471</v>
      </c>
      <c r="M60" s="107"/>
      <c r="N60" s="85"/>
      <c r="O60" s="29"/>
      <c r="P60" s="29"/>
      <c r="Q60" s="29"/>
      <c r="R60" s="88" t="s">
        <v>25</v>
      </c>
      <c r="S60" s="95" t="s">
        <v>27</v>
      </c>
    </row>
    <row r="61" spans="1:19" s="18" customFormat="1" ht="12.75" customHeight="1" x14ac:dyDescent="0.25">
      <c r="A61" s="48" t="s">
        <v>29</v>
      </c>
      <c r="B61" s="102" t="s">
        <v>31</v>
      </c>
      <c r="C61" s="108"/>
      <c r="D61" s="109"/>
      <c r="E61" s="109"/>
      <c r="F61" s="97" t="s">
        <v>468</v>
      </c>
      <c r="G61" s="108"/>
      <c r="H61" s="110">
        <v>17</v>
      </c>
      <c r="I61" s="109"/>
      <c r="J61" s="111"/>
      <c r="K61" s="112">
        <v>25</v>
      </c>
      <c r="L61" s="24" t="s">
        <v>471</v>
      </c>
      <c r="M61" s="134" t="s">
        <v>478</v>
      </c>
      <c r="N61" s="135" t="str">
        <f>A60</f>
        <v>diplm1ub17dm</v>
      </c>
      <c r="O61" s="136" t="str">
        <f>B60</f>
        <v>Thesis Research Work I. PR</v>
      </c>
      <c r="P61" s="29"/>
      <c r="Q61" s="29"/>
      <c r="R61" s="88" t="s">
        <v>25</v>
      </c>
      <c r="S61" s="95" t="s">
        <v>30</v>
      </c>
    </row>
    <row r="62" spans="1:19" s="18" customFormat="1" ht="12.75" customHeight="1" x14ac:dyDescent="0.3">
      <c r="A62" s="366" t="s">
        <v>472</v>
      </c>
      <c r="B62" s="366"/>
      <c r="C62" s="33">
        <f>SUMIF(C60:C61,"=x",$G60:$G61)+SUMIF(C60:C61,"=x",$H60:$H61)+SUMIF(C60:C61,"=x",$I60:$I61)</f>
        <v>0</v>
      </c>
      <c r="D62" s="34">
        <f>SUMIF(D60:D61,"=x",$G60:$G61)+SUMIF(D60:D61,"=x",$H60:$H61)+SUMIF(D60:D61,"=x",$I60:$I61)</f>
        <v>0</v>
      </c>
      <c r="E62" s="34">
        <f>SUMIF(E60:E61,"=x",$G60:$G61)+SUMIF(E60:E61,"=x",$H60:$H61)+SUMIF(E60:E61,"=x",$I60:$I61)</f>
        <v>3</v>
      </c>
      <c r="F62" s="35">
        <f>SUMIF(F60:F61,"=x",$G60:$G61)+SUMIF(F60:F61,"=x",$H60:$H61)+SUMIF(F60:F61,"=x",$I60:$I61)</f>
        <v>17</v>
      </c>
      <c r="G62" s="367">
        <f>SUM(C62:F62)</f>
        <v>20</v>
      </c>
      <c r="H62" s="376"/>
      <c r="I62" s="376"/>
      <c r="J62" s="376"/>
      <c r="K62" s="376"/>
      <c r="L62" s="377"/>
      <c r="M62" s="113"/>
      <c r="N62" s="355"/>
      <c r="O62" s="355"/>
      <c r="P62" s="355"/>
      <c r="Q62" s="355"/>
      <c r="R62" s="404"/>
      <c r="S62" s="216"/>
    </row>
    <row r="63" spans="1:19" s="18" customFormat="1" ht="12.75" customHeight="1" x14ac:dyDescent="0.3">
      <c r="A63" s="351" t="s">
        <v>473</v>
      </c>
      <c r="B63" s="351"/>
      <c r="C63" s="38">
        <f>SUMIF(C60:C61,"=x",$K60:$K61)</f>
        <v>0</v>
      </c>
      <c r="D63" s="39">
        <f>SUMIF(D60:D61,"=x",$K60:$K61)</f>
        <v>0</v>
      </c>
      <c r="E63" s="39">
        <f>SUMIF(E60:E61,"=x",$K60:$K61)</f>
        <v>5</v>
      </c>
      <c r="F63" s="40">
        <f>SUMIF(F60:F61,"=x",$K60:$K61)</f>
        <v>25</v>
      </c>
      <c r="G63" s="352">
        <f>SUM(C63:F63)</f>
        <v>30</v>
      </c>
      <c r="H63" s="370"/>
      <c r="I63" s="370"/>
      <c r="J63" s="370"/>
      <c r="K63" s="370"/>
      <c r="L63" s="371"/>
      <c r="M63" s="114"/>
      <c r="N63" s="355"/>
      <c r="O63" s="355"/>
      <c r="P63" s="355"/>
      <c r="Q63" s="355"/>
      <c r="R63" s="404"/>
      <c r="S63" s="216"/>
    </row>
    <row r="64" spans="1:19" s="18" customFormat="1" ht="12.75" customHeight="1" x14ac:dyDescent="0.3">
      <c r="A64" s="356" t="s">
        <v>474</v>
      </c>
      <c r="B64" s="356"/>
      <c r="C64" s="42">
        <f>COUNTIFS(C60:C61,"x",$L60:$L61,"K(5)")+COUNTIFS(C60:C61,"x",$L60:$L61,"AK")+COUNTIFS(C60:C61,"x",$L60:$L61,"BK")</f>
        <v>0</v>
      </c>
      <c r="D64" s="43">
        <f>COUNTIFS(D60:D61,"x",$L60:$L61,"K(5)")+COUNTIFS(D60:D61,"x",$L60:$L61,"AK")+COUNTIFS(D60:D61,"x",$L60:$L61,"BK")</f>
        <v>0</v>
      </c>
      <c r="E64" s="43">
        <f>COUNTIFS(E60:E61,"x",$L60:$L61,"K(5)")+COUNTIFS(E60:E61,"x",$L60:$L61,"AK")+COUNTIFS(E60:E61,"x",$L60:$L61,"BK")</f>
        <v>0</v>
      </c>
      <c r="F64" s="44">
        <f>COUNTIFS(F60:F61,"x",$L60:$L61,"K(5)")+COUNTIFS(F60:F61,"x",$L60:$L61,"AK")+COUNTIFS(F60:F61,"x",$L60:$L61,"BK")</f>
        <v>0</v>
      </c>
      <c r="G64" s="357">
        <f>SUM(C64:F64)</f>
        <v>0</v>
      </c>
      <c r="H64" s="372"/>
      <c r="I64" s="372"/>
      <c r="J64" s="372"/>
      <c r="K64" s="372"/>
      <c r="L64" s="373"/>
      <c r="M64" s="115"/>
      <c r="N64" s="355"/>
      <c r="O64" s="355"/>
      <c r="P64" s="355"/>
      <c r="Q64" s="355"/>
      <c r="R64" s="404"/>
      <c r="S64" s="216"/>
    </row>
    <row r="65" spans="1:19" s="18" customFormat="1" ht="12.75" customHeight="1" x14ac:dyDescent="0.3">
      <c r="A65" s="360" t="s">
        <v>487</v>
      </c>
      <c r="B65" s="361"/>
      <c r="C65" s="362"/>
      <c r="D65" s="363"/>
      <c r="E65" s="363"/>
      <c r="F65" s="364"/>
      <c r="G65" s="362"/>
      <c r="H65" s="363"/>
      <c r="I65" s="363"/>
      <c r="J65" s="363"/>
      <c r="K65" s="363"/>
      <c r="L65" s="364"/>
      <c r="M65" s="50"/>
      <c r="N65" s="365"/>
      <c r="O65" s="365"/>
      <c r="P65" s="365"/>
      <c r="Q65" s="365"/>
      <c r="R65" s="379"/>
      <c r="S65" s="191"/>
    </row>
    <row r="66" spans="1:19" s="18" customFormat="1" ht="12.75" customHeight="1" x14ac:dyDescent="0.3">
      <c r="A66" s="366" t="s">
        <v>472</v>
      </c>
      <c r="B66" s="366"/>
      <c r="C66" s="33"/>
      <c r="D66" s="34"/>
      <c r="E66" s="34"/>
      <c r="F66" s="34"/>
      <c r="G66" s="367">
        <f>SUM(C66:F66)</f>
        <v>0</v>
      </c>
      <c r="H66" s="368"/>
      <c r="I66" s="368"/>
      <c r="J66" s="368"/>
      <c r="K66" s="368"/>
      <c r="L66" s="369"/>
      <c r="M66" s="89"/>
      <c r="N66" s="355"/>
      <c r="O66" s="355"/>
      <c r="P66" s="355"/>
      <c r="Q66" s="355"/>
      <c r="R66" s="404"/>
      <c r="S66" s="216"/>
    </row>
    <row r="67" spans="1:19" s="18" customFormat="1" ht="12.75" customHeight="1" x14ac:dyDescent="0.3">
      <c r="A67" s="351" t="s">
        <v>473</v>
      </c>
      <c r="B67" s="351"/>
      <c r="C67" s="38">
        <f>SUMIF($A5:$A66,$A67,C5:C66)</f>
        <v>32</v>
      </c>
      <c r="D67" s="38">
        <f>SUMIF($A5:$A66,$A67,D5:D66)</f>
        <v>30</v>
      </c>
      <c r="E67" s="38">
        <f>SUMIF($A5:$A66,$A67,E5:E66)</f>
        <v>29</v>
      </c>
      <c r="F67" s="38">
        <f>SUMIF($A5:$A66,$A67,F5:F66)</f>
        <v>29</v>
      </c>
      <c r="G67" s="352">
        <f>SUM(C67:F67)</f>
        <v>120</v>
      </c>
      <c r="H67" s="353"/>
      <c r="I67" s="353"/>
      <c r="J67" s="353"/>
      <c r="K67" s="353"/>
      <c r="L67" s="354"/>
      <c r="M67" s="90"/>
      <c r="N67" s="355"/>
      <c r="O67" s="355"/>
      <c r="P67" s="355"/>
      <c r="Q67" s="355"/>
      <c r="R67" s="404"/>
      <c r="S67" s="216"/>
    </row>
    <row r="68" spans="1:19" s="18" customFormat="1" ht="12.75" customHeight="1" x14ac:dyDescent="0.3">
      <c r="A68" s="356" t="s">
        <v>474</v>
      </c>
      <c r="B68" s="356"/>
      <c r="C68" s="42"/>
      <c r="D68" s="43"/>
      <c r="E68" s="43"/>
      <c r="F68" s="43"/>
      <c r="G68" s="357">
        <f>SUM(C68:F68)</f>
        <v>0</v>
      </c>
      <c r="H68" s="358"/>
      <c r="I68" s="358"/>
      <c r="J68" s="358"/>
      <c r="K68" s="358"/>
      <c r="L68" s="359"/>
      <c r="M68" s="91"/>
      <c r="N68" s="355"/>
      <c r="O68" s="355"/>
      <c r="P68" s="355"/>
      <c r="Q68" s="355"/>
      <c r="R68" s="404"/>
      <c r="S68" s="216"/>
    </row>
    <row r="69" spans="1:19" s="18" customFormat="1" ht="15" customHeight="1" x14ac:dyDescent="0.25">
      <c r="A69" s="4"/>
      <c r="B69" s="197"/>
      <c r="C69" s="198"/>
      <c r="D69" s="198"/>
      <c r="E69" s="198"/>
      <c r="F69" s="198"/>
      <c r="G69" s="198"/>
      <c r="H69" s="199"/>
      <c r="I69" s="199"/>
      <c r="J69" s="199"/>
      <c r="K69" s="199"/>
      <c r="L69" s="199"/>
      <c r="M69" s="199"/>
      <c r="O69" s="212"/>
      <c r="Q69" s="213"/>
      <c r="R69" s="214"/>
    </row>
    <row r="70" spans="1:19" s="18" customFormat="1" x14ac:dyDescent="0.3">
      <c r="A70" s="4"/>
      <c r="B70" s="4"/>
      <c r="C70" s="2"/>
      <c r="D70" s="2"/>
      <c r="E70" s="2"/>
      <c r="F70" s="2"/>
      <c r="G70" s="2"/>
      <c r="H70" s="2"/>
      <c r="I70" s="2"/>
      <c r="J70" s="2"/>
      <c r="K70" s="2"/>
      <c r="L70" s="4"/>
      <c r="M70" s="4"/>
      <c r="N70" s="4"/>
      <c r="O70" s="164"/>
      <c r="P70" s="4"/>
      <c r="Q70" s="164"/>
      <c r="R70" s="210"/>
    </row>
    <row r="71" spans="1:19" s="18" customFormat="1" x14ac:dyDescent="0.3">
      <c r="A71" s="345" t="s">
        <v>541</v>
      </c>
      <c r="B71" s="4"/>
      <c r="C71" s="2"/>
      <c r="D71" s="2"/>
      <c r="E71" s="2"/>
      <c r="F71" s="2"/>
      <c r="G71" s="2"/>
      <c r="H71" s="2"/>
      <c r="I71" s="2"/>
      <c r="J71" s="2"/>
      <c r="K71" s="2"/>
      <c r="L71" s="4"/>
      <c r="M71" s="4"/>
      <c r="N71" s="4"/>
      <c r="O71" s="164"/>
      <c r="P71" s="4"/>
      <c r="Q71" s="164"/>
      <c r="R71" s="210"/>
    </row>
    <row r="72" spans="1:19" s="18" customFormat="1" x14ac:dyDescent="0.3">
      <c r="A72" s="243" t="s">
        <v>542</v>
      </c>
      <c r="B72" s="4"/>
      <c r="C72" s="2"/>
      <c r="D72" s="2"/>
      <c r="E72" s="2"/>
      <c r="F72" s="2"/>
      <c r="G72" s="2"/>
      <c r="H72" s="2"/>
      <c r="I72" s="2"/>
      <c r="J72" s="2"/>
      <c r="K72" s="2"/>
      <c r="L72" s="4"/>
      <c r="M72" s="4"/>
      <c r="N72" s="4"/>
      <c r="O72" s="164"/>
      <c r="P72" s="4"/>
      <c r="Q72" s="164"/>
      <c r="R72" s="210"/>
    </row>
    <row r="73" spans="1:19" s="18" customFormat="1" x14ac:dyDescent="0.3">
      <c r="A73" s="243" t="s">
        <v>543</v>
      </c>
      <c r="B73" s="4"/>
      <c r="C73" s="2"/>
      <c r="D73" s="2"/>
      <c r="E73" s="2"/>
      <c r="F73" s="2"/>
      <c r="G73" s="2"/>
      <c r="H73" s="2"/>
      <c r="I73" s="2"/>
      <c r="J73" s="2"/>
      <c r="K73" s="2"/>
      <c r="L73" s="4"/>
      <c r="M73" s="4"/>
      <c r="N73" s="4"/>
      <c r="O73" s="164"/>
      <c r="P73" s="4"/>
      <c r="Q73" s="164"/>
      <c r="R73" s="210"/>
    </row>
    <row r="74" spans="1:19" s="18" customFormat="1" x14ac:dyDescent="0.3">
      <c r="A74" s="346"/>
      <c r="B74" s="4"/>
      <c r="C74" s="2"/>
      <c r="D74" s="2"/>
      <c r="E74" s="2"/>
      <c r="F74" s="2"/>
      <c r="G74" s="2"/>
      <c r="H74" s="2"/>
      <c r="I74" s="2"/>
      <c r="J74" s="2"/>
      <c r="K74" s="2"/>
      <c r="L74" s="4"/>
      <c r="M74" s="4"/>
      <c r="N74" s="4"/>
      <c r="O74" s="164"/>
      <c r="P74" s="4"/>
      <c r="Q74" s="164"/>
      <c r="R74" s="210"/>
    </row>
    <row r="75" spans="1:19" s="18" customFormat="1" x14ac:dyDescent="0.3">
      <c r="A75" s="347" t="s">
        <v>544</v>
      </c>
      <c r="B75" s="4"/>
      <c r="C75" s="2"/>
      <c r="D75" s="2"/>
      <c r="E75" s="2"/>
      <c r="F75" s="2"/>
      <c r="G75" s="2"/>
      <c r="H75" s="2"/>
      <c r="I75" s="2"/>
      <c r="J75" s="2"/>
      <c r="K75" s="2"/>
      <c r="L75" s="4"/>
      <c r="M75" s="4"/>
      <c r="N75" s="4"/>
      <c r="O75" s="164"/>
      <c r="P75" s="4"/>
      <c r="Q75" s="164"/>
      <c r="R75" s="210"/>
    </row>
    <row r="76" spans="1:19" s="18" customFormat="1" x14ac:dyDescent="0.3">
      <c r="A76" s="348" t="s">
        <v>550</v>
      </c>
      <c r="B76" s="4"/>
      <c r="C76" s="2"/>
      <c r="D76" s="2"/>
      <c r="E76" s="2"/>
      <c r="F76" s="2"/>
      <c r="G76" s="2"/>
      <c r="H76" s="2"/>
      <c r="I76" s="2"/>
      <c r="J76" s="2"/>
      <c r="K76" s="2"/>
      <c r="L76" s="4"/>
      <c r="M76" s="4"/>
      <c r="N76" s="4"/>
      <c r="O76" s="164"/>
      <c r="P76" s="4"/>
      <c r="Q76" s="164"/>
      <c r="R76" s="210"/>
    </row>
    <row r="77" spans="1:19" s="18" customFormat="1" x14ac:dyDescent="0.3">
      <c r="A77" s="349" t="s">
        <v>551</v>
      </c>
      <c r="B77" s="4"/>
      <c r="C77" s="2"/>
      <c r="D77" s="2"/>
      <c r="E77" s="2"/>
      <c r="F77" s="2"/>
      <c r="G77" s="2"/>
      <c r="H77" s="2"/>
      <c r="I77" s="2"/>
      <c r="J77" s="2"/>
      <c r="K77" s="2"/>
      <c r="L77" s="4"/>
      <c r="M77" s="4"/>
      <c r="N77" s="4"/>
      <c r="O77" s="164"/>
      <c r="P77" s="4"/>
      <c r="Q77" s="164"/>
      <c r="R77" s="210"/>
    </row>
    <row r="78" spans="1:19" s="18" customFormat="1" x14ac:dyDescent="0.3">
      <c r="A78" s="346" t="s">
        <v>558</v>
      </c>
      <c r="B78" s="4"/>
      <c r="C78" s="2"/>
      <c r="D78" s="2"/>
      <c r="E78" s="2"/>
      <c r="F78" s="2"/>
      <c r="G78" s="2"/>
      <c r="H78" s="2"/>
      <c r="I78" s="2"/>
      <c r="J78" s="2"/>
      <c r="K78" s="2"/>
      <c r="L78" s="4"/>
      <c r="M78" s="4"/>
      <c r="N78" s="4"/>
      <c r="O78" s="164"/>
      <c r="P78" s="4"/>
      <c r="Q78" s="164"/>
      <c r="R78" s="210"/>
    </row>
    <row r="79" spans="1:19" s="18" customFormat="1" x14ac:dyDescent="0.3">
      <c r="A79"/>
      <c r="B79" s="4"/>
      <c r="C79" s="2"/>
      <c r="D79" s="2"/>
      <c r="E79" s="2"/>
      <c r="F79" s="2"/>
      <c r="G79" s="2"/>
      <c r="H79" s="2"/>
      <c r="I79" s="2"/>
      <c r="J79" s="2"/>
      <c r="K79" s="2"/>
      <c r="L79" s="4"/>
      <c r="M79" s="4"/>
      <c r="N79" s="4"/>
      <c r="O79" s="164"/>
      <c r="P79" s="4"/>
      <c r="Q79" s="164"/>
      <c r="R79" s="210"/>
    </row>
    <row r="80" spans="1:19" s="18" customFormat="1" x14ac:dyDescent="0.3">
      <c r="A80" s="345" t="s">
        <v>461</v>
      </c>
      <c r="B80" s="4"/>
      <c r="C80" s="2"/>
      <c r="D80" s="2"/>
      <c r="E80" s="2"/>
      <c r="F80" s="2"/>
      <c r="G80" s="2"/>
      <c r="H80" s="2"/>
      <c r="I80" s="2"/>
      <c r="J80" s="2"/>
      <c r="K80" s="2"/>
      <c r="L80" s="4"/>
      <c r="M80" s="4"/>
      <c r="N80" s="4"/>
      <c r="O80" s="164"/>
      <c r="P80" s="4"/>
      <c r="Q80" s="164"/>
      <c r="R80" s="210"/>
    </row>
    <row r="81" spans="1:18" s="18" customFormat="1" x14ac:dyDescent="0.3">
      <c r="A81" s="243" t="s">
        <v>549</v>
      </c>
      <c r="B81" s="4"/>
      <c r="C81" s="2"/>
      <c r="D81" s="2"/>
      <c r="E81" s="2"/>
      <c r="F81" s="2"/>
      <c r="G81" s="2"/>
      <c r="H81" s="2"/>
      <c r="I81" s="2"/>
      <c r="J81" s="2"/>
      <c r="K81" s="2"/>
      <c r="L81" s="4"/>
      <c r="M81" s="4"/>
      <c r="N81" s="4"/>
      <c r="O81" s="164"/>
      <c r="P81" s="4"/>
      <c r="Q81" s="164"/>
      <c r="R81" s="210"/>
    </row>
    <row r="82" spans="1:18" s="18" customFormat="1" x14ac:dyDescent="0.3">
      <c r="A82" s="243" t="s">
        <v>559</v>
      </c>
      <c r="B82" s="4"/>
      <c r="C82" s="2"/>
      <c r="D82" s="2"/>
      <c r="E82" s="2"/>
      <c r="F82" s="2"/>
      <c r="G82" s="2"/>
      <c r="H82" s="2"/>
      <c r="I82" s="2"/>
      <c r="J82" s="2"/>
      <c r="K82" s="2"/>
      <c r="L82" s="4"/>
      <c r="M82" s="4"/>
      <c r="N82" s="4"/>
      <c r="O82" s="164"/>
      <c r="P82" s="4"/>
      <c r="Q82" s="164"/>
      <c r="R82" s="210"/>
    </row>
    <row r="83" spans="1:18" s="18" customFormat="1" x14ac:dyDescent="0.3">
      <c r="A83" s="2"/>
      <c r="B83" s="4"/>
      <c r="C83" s="2"/>
      <c r="D83" s="2"/>
      <c r="E83" s="2"/>
      <c r="F83" s="2"/>
      <c r="G83" s="2"/>
      <c r="H83" s="2"/>
      <c r="I83" s="2"/>
      <c r="J83" s="2"/>
      <c r="K83" s="2"/>
      <c r="L83" s="4"/>
      <c r="M83" s="4"/>
      <c r="N83" s="4"/>
      <c r="O83" s="164"/>
      <c r="P83" s="4"/>
      <c r="Q83" s="164"/>
      <c r="R83" s="210"/>
    </row>
    <row r="84" spans="1:18" s="18" customFormat="1" x14ac:dyDescent="0.3">
      <c r="A84" s="350" t="s">
        <v>553</v>
      </c>
      <c r="B84" s="4"/>
      <c r="C84" s="2"/>
      <c r="D84" s="2"/>
      <c r="E84" s="2"/>
      <c r="F84" s="2"/>
      <c r="G84" s="2"/>
      <c r="H84" s="2"/>
      <c r="I84" s="2"/>
      <c r="J84" s="2"/>
      <c r="K84" s="2"/>
      <c r="L84" s="4"/>
      <c r="M84" s="4"/>
      <c r="N84" s="4"/>
      <c r="O84" s="164"/>
      <c r="P84" s="4"/>
      <c r="Q84" s="164"/>
      <c r="R84" s="210"/>
    </row>
    <row r="85" spans="1:18" s="18" customFormat="1" x14ac:dyDescent="0.3">
      <c r="A85" s="243" t="s">
        <v>545</v>
      </c>
      <c r="B85" s="4"/>
      <c r="C85" s="2"/>
      <c r="D85" s="2"/>
      <c r="E85" s="2"/>
      <c r="F85" s="2"/>
      <c r="G85" s="2"/>
      <c r="H85" s="2"/>
      <c r="I85" s="2"/>
      <c r="J85" s="2"/>
      <c r="K85" s="2"/>
      <c r="L85" s="4"/>
      <c r="M85" s="4"/>
      <c r="N85" s="4"/>
      <c r="O85" s="164"/>
      <c r="P85" s="4"/>
      <c r="Q85" s="164"/>
      <c r="R85" s="210"/>
    </row>
    <row r="86" spans="1:18" s="18" customFormat="1" x14ac:dyDescent="0.3">
      <c r="A86" s="243" t="s">
        <v>546</v>
      </c>
      <c r="B86" s="4"/>
      <c r="C86" s="2"/>
      <c r="D86" s="2"/>
      <c r="E86" s="2"/>
      <c r="F86" s="2"/>
      <c r="G86" s="2"/>
      <c r="H86" s="2"/>
      <c r="I86" s="2"/>
      <c r="J86" s="2"/>
      <c r="K86" s="2"/>
      <c r="L86" s="4"/>
      <c r="M86" s="4"/>
      <c r="N86" s="4"/>
      <c r="O86" s="164"/>
      <c r="P86" s="4"/>
      <c r="Q86" s="164"/>
      <c r="R86" s="210"/>
    </row>
    <row r="87" spans="1:18" s="18" customFormat="1" x14ac:dyDescent="0.3">
      <c r="A87" s="243" t="s">
        <v>547</v>
      </c>
      <c r="B87" s="4"/>
      <c r="C87" s="2"/>
      <c r="D87" s="2"/>
      <c r="E87" s="2"/>
      <c r="F87" s="2"/>
      <c r="G87" s="2"/>
      <c r="H87" s="2"/>
      <c r="I87" s="2"/>
      <c r="J87" s="2"/>
      <c r="K87" s="2"/>
      <c r="L87" s="4"/>
      <c r="M87" s="4"/>
      <c r="N87" s="4"/>
      <c r="O87" s="164"/>
      <c r="P87" s="4"/>
      <c r="Q87" s="164"/>
      <c r="R87" s="210"/>
    </row>
    <row r="88" spans="1:18" s="18" customFormat="1" x14ac:dyDescent="0.3">
      <c r="A88" s="243" t="s">
        <v>548</v>
      </c>
      <c r="B88" s="4"/>
      <c r="C88" s="2"/>
      <c r="D88" s="2"/>
      <c r="E88" s="2"/>
      <c r="F88" s="2"/>
      <c r="G88" s="2"/>
      <c r="H88" s="2"/>
      <c r="I88" s="2"/>
      <c r="J88" s="2"/>
      <c r="K88" s="2"/>
      <c r="L88" s="4"/>
      <c r="M88" s="4"/>
      <c r="N88" s="4"/>
      <c r="O88" s="164"/>
      <c r="P88" s="4"/>
      <c r="Q88" s="164"/>
      <c r="R88" s="210"/>
    </row>
    <row r="89" spans="1:18" s="18" customFormat="1" x14ac:dyDescent="0.3">
      <c r="A89" s="4"/>
      <c r="B89" s="4"/>
      <c r="C89" s="2"/>
      <c r="D89" s="2"/>
      <c r="E89" s="2"/>
      <c r="F89" s="2"/>
      <c r="G89" s="2"/>
      <c r="H89" s="2"/>
      <c r="I89" s="2"/>
      <c r="J89" s="2"/>
      <c r="K89" s="2"/>
      <c r="L89" s="4"/>
      <c r="M89" s="4"/>
      <c r="N89" s="4"/>
      <c r="O89" s="164"/>
      <c r="P89" s="4"/>
      <c r="Q89" s="164"/>
      <c r="R89" s="210"/>
    </row>
    <row r="90" spans="1:18" s="18" customFormat="1" x14ac:dyDescent="0.3">
      <c r="A90" s="4"/>
      <c r="B90" s="4"/>
      <c r="C90" s="2"/>
      <c r="D90" s="2"/>
      <c r="E90" s="2"/>
      <c r="F90" s="2"/>
      <c r="G90" s="2"/>
      <c r="H90" s="2"/>
      <c r="I90" s="2"/>
      <c r="J90" s="2"/>
      <c r="K90" s="2"/>
      <c r="L90" s="4"/>
      <c r="M90" s="4"/>
      <c r="N90" s="4"/>
      <c r="O90" s="164"/>
      <c r="P90" s="4"/>
      <c r="Q90" s="164"/>
      <c r="R90" s="210"/>
    </row>
    <row r="91" spans="1:18" s="18" customFormat="1" x14ac:dyDescent="0.3">
      <c r="A91" s="4"/>
      <c r="B91" s="4"/>
      <c r="C91" s="2"/>
      <c r="D91" s="2"/>
      <c r="E91" s="2"/>
      <c r="F91" s="2"/>
      <c r="G91" s="2"/>
      <c r="H91" s="2"/>
      <c r="I91" s="2"/>
      <c r="J91" s="2"/>
      <c r="K91" s="2"/>
      <c r="L91" s="4"/>
      <c r="M91" s="4"/>
      <c r="N91" s="4"/>
      <c r="O91" s="164"/>
      <c r="P91" s="4"/>
      <c r="Q91" s="164"/>
      <c r="R91" s="210"/>
    </row>
    <row r="92" spans="1:18" s="18" customFormat="1" x14ac:dyDescent="0.3">
      <c r="A92" s="4"/>
      <c r="B92" s="4"/>
      <c r="C92" s="2"/>
      <c r="D92" s="2"/>
      <c r="E92" s="2"/>
      <c r="F92" s="2"/>
      <c r="G92" s="2"/>
      <c r="H92" s="2"/>
      <c r="I92" s="2"/>
      <c r="J92" s="2"/>
      <c r="K92" s="2"/>
      <c r="L92" s="4"/>
      <c r="M92" s="4"/>
      <c r="N92" s="4"/>
      <c r="O92" s="164"/>
      <c r="P92" s="4"/>
      <c r="Q92" s="164"/>
      <c r="R92" s="210"/>
    </row>
    <row r="93" spans="1:18" s="18" customFormat="1" x14ac:dyDescent="0.3">
      <c r="A93" s="4"/>
      <c r="B93" s="4"/>
      <c r="C93" s="2"/>
      <c r="D93" s="2"/>
      <c r="E93" s="2"/>
      <c r="F93" s="2"/>
      <c r="G93" s="2"/>
      <c r="H93" s="2"/>
      <c r="I93" s="2"/>
      <c r="J93" s="2"/>
      <c r="K93" s="2"/>
      <c r="L93" s="4"/>
      <c r="M93" s="4"/>
      <c r="N93" s="4"/>
      <c r="O93" s="164"/>
      <c r="P93" s="4"/>
      <c r="Q93" s="164"/>
      <c r="R93" s="210"/>
    </row>
    <row r="94" spans="1:18" s="18" customFormat="1" x14ac:dyDescent="0.3">
      <c r="A94" s="4"/>
      <c r="B94" s="4"/>
      <c r="C94" s="2"/>
      <c r="D94" s="2"/>
      <c r="E94" s="2"/>
      <c r="F94" s="2"/>
      <c r="G94" s="2"/>
      <c r="H94" s="2"/>
      <c r="I94" s="2"/>
      <c r="J94" s="2"/>
      <c r="K94" s="2"/>
      <c r="L94" s="4"/>
      <c r="M94" s="4"/>
      <c r="N94" s="4"/>
      <c r="O94" s="164"/>
      <c r="P94" s="4"/>
      <c r="Q94" s="164"/>
      <c r="R94" s="210"/>
    </row>
    <row r="95" spans="1:18" s="18" customFormat="1" x14ac:dyDescent="0.3">
      <c r="A95" s="4"/>
      <c r="B95" s="4"/>
      <c r="C95" s="2"/>
      <c r="D95" s="2"/>
      <c r="E95" s="2"/>
      <c r="F95" s="2"/>
      <c r="G95" s="2"/>
      <c r="H95" s="2"/>
      <c r="I95" s="2"/>
      <c r="J95" s="2"/>
      <c r="K95" s="2"/>
      <c r="L95" s="4"/>
      <c r="M95" s="4"/>
      <c r="N95" s="4"/>
      <c r="O95" s="164"/>
      <c r="P95" s="4"/>
      <c r="Q95" s="164"/>
      <c r="R95" s="210"/>
    </row>
    <row r="96" spans="1:18" s="18" customFormat="1" x14ac:dyDescent="0.3">
      <c r="A96" s="4"/>
      <c r="B96" s="4"/>
      <c r="C96" s="2"/>
      <c r="D96" s="2"/>
      <c r="E96" s="2"/>
      <c r="F96" s="2"/>
      <c r="G96" s="2"/>
      <c r="H96" s="2"/>
      <c r="I96" s="2"/>
      <c r="J96" s="2"/>
      <c r="K96" s="2"/>
      <c r="L96" s="4"/>
      <c r="M96" s="4"/>
      <c r="N96" s="4"/>
      <c r="O96" s="164"/>
      <c r="P96" s="4"/>
      <c r="Q96" s="164"/>
      <c r="R96" s="210"/>
    </row>
    <row r="97" spans="1:18" s="18" customFormat="1" x14ac:dyDescent="0.3">
      <c r="A97" s="4"/>
      <c r="B97" s="4"/>
      <c r="C97" s="2"/>
      <c r="D97" s="2"/>
      <c r="E97" s="2"/>
      <c r="F97" s="2"/>
      <c r="G97" s="2"/>
      <c r="H97" s="2"/>
      <c r="I97" s="2"/>
      <c r="J97" s="2"/>
      <c r="K97" s="2"/>
      <c r="L97" s="4"/>
      <c r="M97" s="4"/>
      <c r="N97" s="4"/>
      <c r="O97" s="164"/>
      <c r="P97" s="4"/>
      <c r="Q97" s="164"/>
      <c r="R97" s="210"/>
    </row>
    <row r="98" spans="1:18" s="18" customFormat="1" x14ac:dyDescent="0.3">
      <c r="A98" s="4"/>
      <c r="B98" s="4"/>
      <c r="C98" s="2"/>
      <c r="D98" s="2"/>
      <c r="E98" s="2"/>
      <c r="F98" s="2"/>
      <c r="G98" s="2"/>
      <c r="H98" s="2"/>
      <c r="I98" s="2"/>
      <c r="J98" s="2"/>
      <c r="K98" s="2"/>
      <c r="L98" s="4"/>
      <c r="M98" s="4"/>
      <c r="N98" s="4"/>
      <c r="O98" s="164"/>
      <c r="P98" s="4"/>
      <c r="Q98" s="164"/>
      <c r="R98" s="210"/>
    </row>
    <row r="99" spans="1:18" s="18" customFormat="1" x14ac:dyDescent="0.3">
      <c r="A99" s="4"/>
      <c r="B99" s="4"/>
      <c r="C99" s="2"/>
      <c r="D99" s="2"/>
      <c r="E99" s="2"/>
      <c r="F99" s="2"/>
      <c r="G99" s="2"/>
      <c r="H99" s="2"/>
      <c r="I99" s="2"/>
      <c r="J99" s="2"/>
      <c r="K99" s="2"/>
      <c r="L99" s="4"/>
      <c r="M99" s="4"/>
      <c r="N99" s="4"/>
      <c r="O99" s="164"/>
      <c r="P99" s="4"/>
      <c r="Q99" s="164"/>
      <c r="R99" s="210"/>
    </row>
    <row r="100" spans="1:18" s="18" customFormat="1" x14ac:dyDescent="0.3">
      <c r="A100" s="4"/>
      <c r="B100" s="4"/>
      <c r="C100" s="2"/>
      <c r="D100" s="2"/>
      <c r="E100" s="2"/>
      <c r="F100" s="2"/>
      <c r="G100" s="2"/>
      <c r="H100" s="2"/>
      <c r="I100" s="2"/>
      <c r="J100" s="2"/>
      <c r="K100" s="2"/>
      <c r="L100" s="4"/>
      <c r="M100" s="4"/>
      <c r="N100" s="4"/>
      <c r="O100" s="164"/>
      <c r="P100" s="4"/>
      <c r="Q100" s="164"/>
      <c r="R100" s="210"/>
    </row>
    <row r="101" spans="1:18" s="18" customFormat="1" x14ac:dyDescent="0.3">
      <c r="A101" s="4"/>
      <c r="B101" s="4"/>
      <c r="C101" s="2"/>
      <c r="D101" s="2"/>
      <c r="E101" s="2"/>
      <c r="F101" s="2"/>
      <c r="G101" s="2"/>
      <c r="H101" s="2"/>
      <c r="I101" s="2"/>
      <c r="J101" s="2"/>
      <c r="K101" s="2"/>
      <c r="L101" s="4"/>
      <c r="M101" s="4"/>
      <c r="N101" s="4"/>
      <c r="O101" s="164"/>
      <c r="P101" s="4"/>
      <c r="Q101" s="164"/>
      <c r="R101" s="210"/>
    </row>
    <row r="102" spans="1:18" s="18" customFormat="1" x14ac:dyDescent="0.3">
      <c r="A102" s="4"/>
      <c r="B102" s="4"/>
      <c r="C102" s="2"/>
      <c r="D102" s="2"/>
      <c r="E102" s="2"/>
      <c r="F102" s="2"/>
      <c r="G102" s="2"/>
      <c r="H102" s="2"/>
      <c r="I102" s="2"/>
      <c r="J102" s="2"/>
      <c r="K102" s="2"/>
      <c r="L102" s="4"/>
      <c r="M102" s="4"/>
      <c r="N102" s="4"/>
      <c r="O102" s="164"/>
      <c r="P102" s="4"/>
      <c r="Q102" s="164"/>
      <c r="R102" s="210"/>
    </row>
    <row r="103" spans="1:18" s="18" customFormat="1" x14ac:dyDescent="0.3">
      <c r="A103" s="4"/>
      <c r="B103" s="4"/>
      <c r="C103" s="2"/>
      <c r="D103" s="2"/>
      <c r="E103" s="2"/>
      <c r="F103" s="2"/>
      <c r="G103" s="2"/>
      <c r="H103" s="2"/>
      <c r="I103" s="2"/>
      <c r="J103" s="2"/>
      <c r="K103" s="2"/>
      <c r="L103" s="4"/>
      <c r="M103" s="4"/>
      <c r="N103" s="4"/>
      <c r="O103" s="164"/>
      <c r="P103" s="4"/>
      <c r="Q103" s="164"/>
      <c r="R103" s="210"/>
    </row>
    <row r="104" spans="1:18" s="18" customFormat="1" x14ac:dyDescent="0.3">
      <c r="A104" s="4"/>
      <c r="B104" s="4"/>
      <c r="C104" s="2"/>
      <c r="D104" s="2"/>
      <c r="E104" s="2"/>
      <c r="F104" s="2"/>
      <c r="G104" s="2"/>
      <c r="H104" s="2"/>
      <c r="I104" s="2"/>
      <c r="J104" s="2"/>
      <c r="K104" s="2"/>
      <c r="L104" s="4"/>
      <c r="M104" s="4"/>
      <c r="N104" s="4"/>
      <c r="O104" s="164"/>
      <c r="P104" s="4"/>
      <c r="Q104" s="164"/>
      <c r="R104" s="210"/>
    </row>
    <row r="105" spans="1:18" s="18" customFormat="1" x14ac:dyDescent="0.3">
      <c r="A105" s="4"/>
      <c r="B105" s="4"/>
      <c r="C105" s="2"/>
      <c r="D105" s="2"/>
      <c r="E105" s="2"/>
      <c r="F105" s="2"/>
      <c r="G105" s="2"/>
      <c r="H105" s="2"/>
      <c r="I105" s="2"/>
      <c r="J105" s="2"/>
      <c r="K105" s="2"/>
      <c r="L105" s="4"/>
      <c r="M105" s="4"/>
      <c r="N105" s="4"/>
      <c r="O105" s="164"/>
      <c r="P105" s="4"/>
      <c r="Q105" s="164"/>
      <c r="R105" s="210"/>
    </row>
    <row r="106" spans="1:18" s="18" customFormat="1" x14ac:dyDescent="0.3">
      <c r="A106" s="4"/>
      <c r="B106" s="4"/>
      <c r="C106" s="2"/>
      <c r="D106" s="2"/>
      <c r="E106" s="2"/>
      <c r="F106" s="2"/>
      <c r="G106" s="2"/>
      <c r="H106" s="2"/>
      <c r="I106" s="2"/>
      <c r="J106" s="2"/>
      <c r="K106" s="2"/>
      <c r="L106" s="4"/>
      <c r="M106" s="4"/>
      <c r="N106" s="4"/>
      <c r="O106" s="164"/>
      <c r="P106" s="4"/>
      <c r="Q106" s="164"/>
      <c r="R106" s="210"/>
    </row>
    <row r="107" spans="1:18" s="18" customFormat="1" x14ac:dyDescent="0.3">
      <c r="A107" s="4"/>
      <c r="B107" s="4"/>
      <c r="C107" s="2"/>
      <c r="D107" s="2"/>
      <c r="E107" s="2"/>
      <c r="F107" s="2"/>
      <c r="G107" s="2"/>
      <c r="H107" s="2"/>
      <c r="I107" s="2"/>
      <c r="J107" s="2"/>
      <c r="K107" s="2"/>
      <c r="L107" s="4"/>
      <c r="M107" s="4"/>
      <c r="N107" s="4"/>
      <c r="O107" s="164"/>
      <c r="P107" s="4"/>
      <c r="Q107" s="164"/>
      <c r="R107" s="210"/>
    </row>
    <row r="108" spans="1:18" s="18" customFormat="1" x14ac:dyDescent="0.3">
      <c r="A108" s="4"/>
      <c r="B108" s="4"/>
      <c r="C108" s="2"/>
      <c r="D108" s="2"/>
      <c r="E108" s="2"/>
      <c r="F108" s="2"/>
      <c r="G108" s="2"/>
      <c r="H108" s="2"/>
      <c r="I108" s="2"/>
      <c r="J108" s="2"/>
      <c r="K108" s="2"/>
      <c r="L108" s="4"/>
      <c r="M108" s="4"/>
      <c r="N108" s="4"/>
      <c r="O108" s="164"/>
      <c r="P108" s="4"/>
      <c r="Q108" s="164"/>
      <c r="R108" s="210"/>
    </row>
    <row r="109" spans="1:18" s="18" customFormat="1" x14ac:dyDescent="0.3">
      <c r="A109" s="4"/>
      <c r="B109" s="4"/>
      <c r="C109" s="2"/>
      <c r="D109" s="2"/>
      <c r="E109" s="2"/>
      <c r="F109" s="2"/>
      <c r="G109" s="2"/>
      <c r="H109" s="2"/>
      <c r="I109" s="2"/>
      <c r="J109" s="2"/>
      <c r="K109" s="2"/>
      <c r="L109" s="4"/>
      <c r="M109" s="4"/>
      <c r="N109" s="4"/>
      <c r="O109" s="164"/>
      <c r="P109" s="4"/>
      <c r="Q109" s="164"/>
      <c r="R109" s="210"/>
    </row>
    <row r="110" spans="1:18" s="118" customFormat="1" x14ac:dyDescent="0.3">
      <c r="A110" s="4"/>
      <c r="B110" s="4"/>
      <c r="C110" s="2"/>
      <c r="D110" s="2"/>
      <c r="E110" s="2"/>
      <c r="F110" s="2"/>
      <c r="G110" s="2"/>
      <c r="H110" s="2"/>
      <c r="I110" s="2"/>
      <c r="J110" s="2"/>
      <c r="K110" s="2"/>
      <c r="L110" s="4"/>
      <c r="M110" s="4"/>
      <c r="N110" s="4"/>
      <c r="O110" s="164"/>
      <c r="P110" s="4"/>
      <c r="Q110" s="164"/>
      <c r="R110" s="210"/>
    </row>
    <row r="111" spans="1:18" s="118" customFormat="1" x14ac:dyDescent="0.3">
      <c r="A111" s="4"/>
      <c r="B111" s="4"/>
      <c r="C111" s="2"/>
      <c r="D111" s="2"/>
      <c r="E111" s="2"/>
      <c r="F111" s="2"/>
      <c r="G111" s="2"/>
      <c r="H111" s="2"/>
      <c r="I111" s="2"/>
      <c r="J111" s="2"/>
      <c r="K111" s="2"/>
      <c r="L111" s="4"/>
      <c r="M111" s="4"/>
      <c r="N111" s="4"/>
      <c r="O111" s="164"/>
      <c r="P111" s="4"/>
      <c r="Q111" s="164"/>
      <c r="R111" s="210"/>
    </row>
    <row r="112" spans="1:18" s="118" customFormat="1" x14ac:dyDescent="0.3">
      <c r="A112" s="4"/>
      <c r="B112" s="4"/>
      <c r="C112" s="2"/>
      <c r="D112" s="2"/>
      <c r="E112" s="2"/>
      <c r="F112" s="2"/>
      <c r="G112" s="2"/>
      <c r="H112" s="2"/>
      <c r="I112" s="2"/>
      <c r="J112" s="2"/>
      <c r="K112" s="2"/>
      <c r="L112" s="4"/>
      <c r="M112" s="4"/>
      <c r="N112" s="4"/>
      <c r="O112" s="164"/>
      <c r="P112" s="4"/>
      <c r="Q112" s="164"/>
      <c r="R112" s="210"/>
    </row>
    <row r="113" spans="1:18" s="118" customFormat="1" x14ac:dyDescent="0.3">
      <c r="A113" s="4"/>
      <c r="B113" s="4"/>
      <c r="C113" s="2"/>
      <c r="D113" s="2"/>
      <c r="E113" s="2"/>
      <c r="F113" s="2"/>
      <c r="G113" s="2"/>
      <c r="H113" s="2"/>
      <c r="I113" s="2"/>
      <c r="J113" s="2"/>
      <c r="K113" s="2"/>
      <c r="L113" s="4"/>
      <c r="M113" s="4"/>
      <c r="N113" s="4"/>
      <c r="O113" s="164"/>
      <c r="P113" s="4"/>
      <c r="Q113" s="164"/>
      <c r="R113" s="210"/>
    </row>
    <row r="114" spans="1:18" s="18" customFormat="1" x14ac:dyDescent="0.3">
      <c r="A114" s="4"/>
      <c r="B114" s="4"/>
      <c r="C114" s="2"/>
      <c r="D114" s="2"/>
      <c r="E114" s="2"/>
      <c r="F114" s="2"/>
      <c r="G114" s="2"/>
      <c r="H114" s="2"/>
      <c r="I114" s="2"/>
      <c r="J114" s="2"/>
      <c r="K114" s="2"/>
      <c r="L114" s="4"/>
      <c r="M114" s="4"/>
      <c r="N114" s="4"/>
      <c r="O114" s="164"/>
      <c r="P114" s="4"/>
      <c r="Q114" s="164"/>
      <c r="R114" s="210"/>
    </row>
    <row r="115" spans="1:18" s="18" customFormat="1" x14ac:dyDescent="0.3">
      <c r="A115" s="4"/>
      <c r="B115" s="4"/>
      <c r="C115" s="2"/>
      <c r="D115" s="2"/>
      <c r="E115" s="2"/>
      <c r="F115" s="2"/>
      <c r="G115" s="2"/>
      <c r="H115" s="2"/>
      <c r="I115" s="2"/>
      <c r="J115" s="2"/>
      <c r="K115" s="2"/>
      <c r="L115" s="4"/>
      <c r="M115" s="4"/>
      <c r="N115" s="4"/>
      <c r="O115" s="164"/>
      <c r="P115" s="4"/>
      <c r="Q115" s="164"/>
      <c r="R115" s="210"/>
    </row>
    <row r="116" spans="1:18" s="18" customFormat="1" x14ac:dyDescent="0.3">
      <c r="A116" s="4"/>
      <c r="B116" s="4"/>
      <c r="C116" s="2"/>
      <c r="D116" s="2"/>
      <c r="E116" s="2"/>
      <c r="F116" s="2"/>
      <c r="G116" s="2"/>
      <c r="H116" s="2"/>
      <c r="I116" s="2"/>
      <c r="J116" s="2"/>
      <c r="K116" s="2"/>
      <c r="L116" s="4"/>
      <c r="M116" s="4"/>
      <c r="N116" s="4"/>
      <c r="O116" s="164"/>
      <c r="P116" s="4"/>
      <c r="Q116" s="164"/>
      <c r="R116" s="210"/>
    </row>
    <row r="117" spans="1:18" s="18" customFormat="1" x14ac:dyDescent="0.3">
      <c r="A117" s="4"/>
      <c r="B117" s="4"/>
      <c r="C117" s="2"/>
      <c r="D117" s="2"/>
      <c r="E117" s="2"/>
      <c r="F117" s="2"/>
      <c r="G117" s="2"/>
      <c r="H117" s="2"/>
      <c r="I117" s="2"/>
      <c r="J117" s="2"/>
      <c r="K117" s="2"/>
      <c r="L117" s="4"/>
      <c r="M117" s="4"/>
      <c r="N117" s="4"/>
      <c r="O117" s="164"/>
      <c r="P117" s="4"/>
      <c r="Q117" s="164"/>
      <c r="R117" s="210"/>
    </row>
    <row r="118" spans="1:18" s="18" customFormat="1" x14ac:dyDescent="0.3">
      <c r="A118" s="4"/>
      <c r="B118" s="4"/>
      <c r="C118" s="2"/>
      <c r="D118" s="2"/>
      <c r="E118" s="2"/>
      <c r="F118" s="2"/>
      <c r="G118" s="2"/>
      <c r="H118" s="2"/>
      <c r="I118" s="2"/>
      <c r="J118" s="2"/>
      <c r="K118" s="2"/>
      <c r="L118" s="4"/>
      <c r="M118" s="4"/>
      <c r="N118" s="4"/>
      <c r="O118" s="164"/>
      <c r="P118" s="4"/>
      <c r="Q118" s="164"/>
      <c r="R118" s="210"/>
    </row>
    <row r="119" spans="1:18" s="18" customFormat="1" x14ac:dyDescent="0.3">
      <c r="A119" s="4"/>
      <c r="B119" s="4"/>
      <c r="C119" s="2"/>
      <c r="D119" s="2"/>
      <c r="E119" s="2"/>
      <c r="F119" s="2"/>
      <c r="G119" s="2"/>
      <c r="H119" s="2"/>
      <c r="I119" s="2"/>
      <c r="J119" s="2"/>
      <c r="K119" s="2"/>
      <c r="L119" s="4"/>
      <c r="M119" s="4"/>
      <c r="N119" s="4"/>
      <c r="O119" s="164"/>
      <c r="P119" s="4"/>
      <c r="Q119" s="164"/>
      <c r="R119" s="210"/>
    </row>
    <row r="120" spans="1:18" s="118" customFormat="1" x14ac:dyDescent="0.3">
      <c r="A120" s="4"/>
      <c r="B120" s="4"/>
      <c r="C120" s="2"/>
      <c r="D120" s="2"/>
      <c r="E120" s="2"/>
      <c r="F120" s="2"/>
      <c r="G120" s="2"/>
      <c r="H120" s="2"/>
      <c r="I120" s="2"/>
      <c r="J120" s="2"/>
      <c r="K120" s="2"/>
      <c r="L120" s="4"/>
      <c r="M120" s="4"/>
      <c r="N120" s="4"/>
      <c r="O120" s="164"/>
      <c r="P120" s="4"/>
      <c r="Q120" s="164"/>
      <c r="R120" s="210"/>
    </row>
    <row r="121" spans="1:18" s="118" customFormat="1" x14ac:dyDescent="0.3">
      <c r="A121" s="4"/>
      <c r="B121" s="4"/>
      <c r="C121" s="2"/>
      <c r="D121" s="2"/>
      <c r="E121" s="2"/>
      <c r="F121" s="2"/>
      <c r="G121" s="2"/>
      <c r="H121" s="2"/>
      <c r="I121" s="2"/>
      <c r="J121" s="2"/>
      <c r="K121" s="2"/>
      <c r="L121" s="4"/>
      <c r="M121" s="4"/>
      <c r="N121" s="4"/>
      <c r="O121" s="164"/>
      <c r="P121" s="4"/>
      <c r="Q121" s="164"/>
      <c r="R121" s="210"/>
    </row>
    <row r="122" spans="1:18" s="118" customFormat="1" x14ac:dyDescent="0.3">
      <c r="A122" s="4"/>
      <c r="B122" s="4"/>
      <c r="C122" s="2"/>
      <c r="D122" s="2"/>
      <c r="E122" s="2"/>
      <c r="F122" s="2"/>
      <c r="G122" s="2"/>
      <c r="H122" s="2"/>
      <c r="I122" s="2"/>
      <c r="J122" s="2"/>
      <c r="K122" s="2"/>
      <c r="L122" s="4"/>
      <c r="M122" s="4"/>
      <c r="N122" s="4"/>
      <c r="O122" s="164"/>
      <c r="P122" s="4"/>
      <c r="Q122" s="164"/>
      <c r="R122" s="210"/>
    </row>
    <row r="123" spans="1:18" s="118" customFormat="1" x14ac:dyDescent="0.3">
      <c r="A123" s="4"/>
      <c r="B123" s="4"/>
      <c r="C123" s="2"/>
      <c r="D123" s="2"/>
      <c r="E123" s="2"/>
      <c r="F123" s="2"/>
      <c r="G123" s="2"/>
      <c r="H123" s="2"/>
      <c r="I123" s="2"/>
      <c r="J123" s="2"/>
      <c r="K123" s="2"/>
      <c r="L123" s="4"/>
      <c r="M123" s="4"/>
      <c r="N123" s="4"/>
      <c r="O123" s="164"/>
      <c r="P123" s="4"/>
      <c r="Q123" s="164"/>
      <c r="R123" s="210"/>
    </row>
    <row r="124" spans="1:18" s="118" customFormat="1" x14ac:dyDescent="0.3">
      <c r="A124" s="4"/>
      <c r="B124" s="4"/>
      <c r="C124" s="2"/>
      <c r="D124" s="2"/>
      <c r="E124" s="2"/>
      <c r="F124" s="2"/>
      <c r="G124" s="2"/>
      <c r="H124" s="2"/>
      <c r="I124" s="2"/>
      <c r="J124" s="2"/>
      <c r="K124" s="2"/>
      <c r="L124" s="4"/>
      <c r="M124" s="4"/>
      <c r="N124" s="4"/>
      <c r="O124" s="164"/>
      <c r="P124" s="4"/>
      <c r="Q124" s="164"/>
      <c r="R124" s="210"/>
    </row>
    <row r="125" spans="1:18" s="119" customFormat="1" x14ac:dyDescent="0.3">
      <c r="A125" s="4"/>
      <c r="B125" s="4"/>
      <c r="C125" s="2"/>
      <c r="D125" s="2"/>
      <c r="E125" s="2"/>
      <c r="F125" s="2"/>
      <c r="G125" s="2"/>
      <c r="H125" s="2"/>
      <c r="I125" s="2"/>
      <c r="J125" s="2"/>
      <c r="K125" s="2"/>
      <c r="L125" s="4"/>
      <c r="M125" s="4"/>
      <c r="N125" s="4"/>
      <c r="O125" s="164"/>
      <c r="P125" s="4"/>
      <c r="Q125" s="164"/>
      <c r="R125" s="210"/>
    </row>
    <row r="126" spans="1:18" s="120" customFormat="1" x14ac:dyDescent="0.3">
      <c r="A126" s="4"/>
      <c r="B126" s="4"/>
      <c r="C126" s="2"/>
      <c r="D126" s="2"/>
      <c r="E126" s="2"/>
      <c r="F126" s="2"/>
      <c r="G126" s="2"/>
      <c r="H126" s="2"/>
      <c r="I126" s="2"/>
      <c r="J126" s="2"/>
      <c r="K126" s="2"/>
      <c r="L126" s="4"/>
      <c r="M126" s="4"/>
      <c r="N126" s="4"/>
      <c r="O126" s="164"/>
      <c r="P126" s="4"/>
      <c r="Q126" s="164"/>
      <c r="R126" s="210"/>
    </row>
    <row r="127" spans="1:18" s="18" customFormat="1" x14ac:dyDescent="0.3">
      <c r="A127" s="4"/>
      <c r="B127" s="4"/>
      <c r="C127" s="2"/>
      <c r="D127" s="2"/>
      <c r="E127" s="2"/>
      <c r="F127" s="2"/>
      <c r="G127" s="2"/>
      <c r="H127" s="2"/>
      <c r="I127" s="2"/>
      <c r="J127" s="2"/>
      <c r="K127" s="2"/>
      <c r="L127" s="4"/>
      <c r="M127" s="4"/>
      <c r="N127" s="4"/>
      <c r="O127" s="164"/>
      <c r="P127" s="4"/>
      <c r="Q127" s="164"/>
      <c r="R127" s="210"/>
    </row>
    <row r="128" spans="1:18" s="18" customFormat="1" x14ac:dyDescent="0.3">
      <c r="A128" s="4"/>
      <c r="B128" s="4"/>
      <c r="C128" s="2"/>
      <c r="D128" s="2"/>
      <c r="E128" s="2"/>
      <c r="F128" s="2"/>
      <c r="G128" s="2"/>
      <c r="H128" s="2"/>
      <c r="I128" s="2"/>
      <c r="J128" s="2"/>
      <c r="K128" s="2"/>
      <c r="L128" s="4"/>
      <c r="M128" s="4"/>
      <c r="N128" s="4"/>
      <c r="O128" s="164"/>
      <c r="P128" s="4"/>
      <c r="Q128" s="164"/>
      <c r="R128" s="210"/>
    </row>
    <row r="129" spans="1:18" s="18" customFormat="1" x14ac:dyDescent="0.3">
      <c r="A129" s="4"/>
      <c r="B129" s="4"/>
      <c r="C129" s="2"/>
      <c r="D129" s="2"/>
      <c r="E129" s="2"/>
      <c r="F129" s="2"/>
      <c r="G129" s="2"/>
      <c r="H129" s="2"/>
      <c r="I129" s="2"/>
      <c r="J129" s="2"/>
      <c r="K129" s="2"/>
      <c r="L129" s="4"/>
      <c r="M129" s="4"/>
      <c r="N129" s="4"/>
      <c r="O129" s="164"/>
      <c r="P129" s="4"/>
      <c r="Q129" s="164"/>
      <c r="R129" s="210"/>
    </row>
    <row r="130" spans="1:18" s="118" customFormat="1" x14ac:dyDescent="0.3">
      <c r="A130" s="4"/>
      <c r="B130" s="4"/>
      <c r="C130" s="2"/>
      <c r="D130" s="2"/>
      <c r="E130" s="2"/>
      <c r="F130" s="2"/>
      <c r="G130" s="2"/>
      <c r="H130" s="2"/>
      <c r="I130" s="2"/>
      <c r="J130" s="2"/>
      <c r="K130" s="2"/>
      <c r="L130" s="4"/>
      <c r="M130" s="4"/>
      <c r="N130" s="4"/>
      <c r="O130" s="164"/>
      <c r="P130" s="4"/>
      <c r="Q130" s="164"/>
      <c r="R130" s="210"/>
    </row>
    <row r="131" spans="1:18" s="18" customFormat="1" x14ac:dyDescent="0.3">
      <c r="A131" s="4"/>
      <c r="B131" s="4"/>
      <c r="C131" s="2"/>
      <c r="D131" s="2"/>
      <c r="E131" s="2"/>
      <c r="F131" s="2"/>
      <c r="G131" s="2"/>
      <c r="H131" s="2"/>
      <c r="I131" s="2"/>
      <c r="J131" s="2"/>
      <c r="K131" s="2"/>
      <c r="L131" s="4"/>
      <c r="M131" s="4"/>
      <c r="N131" s="4"/>
      <c r="O131" s="164"/>
      <c r="P131" s="4"/>
      <c r="Q131" s="164"/>
      <c r="R131" s="210"/>
    </row>
    <row r="132" spans="1:18" s="18" customFormat="1" x14ac:dyDescent="0.3">
      <c r="A132" s="4"/>
      <c r="B132" s="4"/>
      <c r="C132" s="2"/>
      <c r="D132" s="2"/>
      <c r="E132" s="2"/>
      <c r="F132" s="2"/>
      <c r="G132" s="2"/>
      <c r="H132" s="2"/>
      <c r="I132" s="2"/>
      <c r="J132" s="2"/>
      <c r="K132" s="2"/>
      <c r="L132" s="4"/>
      <c r="M132" s="4"/>
      <c r="N132" s="4"/>
      <c r="O132" s="164"/>
      <c r="P132" s="4"/>
      <c r="Q132" s="164"/>
      <c r="R132" s="210"/>
    </row>
    <row r="133" spans="1:18" s="18" customFormat="1" x14ac:dyDescent="0.3">
      <c r="A133" s="4"/>
      <c r="B133" s="4"/>
      <c r="C133" s="2"/>
      <c r="D133" s="2"/>
      <c r="E133" s="2"/>
      <c r="F133" s="2"/>
      <c r="G133" s="2"/>
      <c r="H133" s="2"/>
      <c r="I133" s="2"/>
      <c r="J133" s="2"/>
      <c r="K133" s="2"/>
      <c r="L133" s="4"/>
      <c r="M133" s="4"/>
      <c r="N133" s="4"/>
      <c r="O133" s="164"/>
      <c r="P133" s="4"/>
      <c r="Q133" s="164"/>
      <c r="R133" s="210"/>
    </row>
    <row r="134" spans="1:18" s="18" customFormat="1" x14ac:dyDescent="0.3">
      <c r="A134" s="4"/>
      <c r="B134" s="4"/>
      <c r="C134" s="2"/>
      <c r="D134" s="2"/>
      <c r="E134" s="2"/>
      <c r="F134" s="2"/>
      <c r="G134" s="2"/>
      <c r="H134" s="2"/>
      <c r="I134" s="2"/>
      <c r="J134" s="2"/>
      <c r="K134" s="2"/>
      <c r="L134" s="4"/>
      <c r="M134" s="4"/>
      <c r="N134" s="4"/>
      <c r="O134" s="164"/>
      <c r="P134" s="4"/>
      <c r="Q134" s="164"/>
      <c r="R134" s="210"/>
    </row>
    <row r="135" spans="1:18" s="18" customFormat="1" x14ac:dyDescent="0.3">
      <c r="A135" s="4"/>
      <c r="B135" s="4"/>
      <c r="C135" s="2"/>
      <c r="D135" s="2"/>
      <c r="E135" s="2"/>
      <c r="F135" s="2"/>
      <c r="G135" s="2"/>
      <c r="H135" s="2"/>
      <c r="I135" s="2"/>
      <c r="J135" s="2"/>
      <c r="K135" s="2"/>
      <c r="L135" s="4"/>
      <c r="M135" s="4"/>
      <c r="N135" s="4"/>
      <c r="O135" s="164"/>
      <c r="P135" s="4"/>
      <c r="Q135" s="164"/>
      <c r="R135" s="210"/>
    </row>
    <row r="136" spans="1:18" s="18" customFormat="1" x14ac:dyDescent="0.3">
      <c r="A136" s="4"/>
      <c r="B136" s="4"/>
      <c r="C136" s="2"/>
      <c r="D136" s="2"/>
      <c r="E136" s="2"/>
      <c r="F136" s="2"/>
      <c r="G136" s="2"/>
      <c r="H136" s="2"/>
      <c r="I136" s="2"/>
      <c r="J136" s="2"/>
      <c r="K136" s="2"/>
      <c r="L136" s="4"/>
      <c r="M136" s="4"/>
      <c r="N136" s="4"/>
      <c r="O136" s="164"/>
      <c r="P136" s="4"/>
      <c r="Q136" s="164"/>
      <c r="R136" s="210"/>
    </row>
    <row r="137" spans="1:18" s="18" customFormat="1" x14ac:dyDescent="0.3">
      <c r="A137" s="4"/>
      <c r="B137" s="4"/>
      <c r="C137" s="2"/>
      <c r="D137" s="2"/>
      <c r="E137" s="2"/>
      <c r="F137" s="2"/>
      <c r="G137" s="2"/>
      <c r="H137" s="2"/>
      <c r="I137" s="2"/>
      <c r="J137" s="2"/>
      <c r="K137" s="2"/>
      <c r="L137" s="4"/>
      <c r="M137" s="4"/>
      <c r="N137" s="4"/>
      <c r="O137" s="164"/>
      <c r="P137" s="4"/>
      <c r="Q137" s="164"/>
      <c r="R137" s="210"/>
    </row>
    <row r="138" spans="1:18" s="18" customFormat="1" x14ac:dyDescent="0.3">
      <c r="A138" s="4"/>
      <c r="B138" s="4"/>
      <c r="C138" s="2"/>
      <c r="D138" s="2"/>
      <c r="E138" s="2"/>
      <c r="F138" s="2"/>
      <c r="G138" s="2"/>
      <c r="H138" s="2"/>
      <c r="I138" s="2"/>
      <c r="J138" s="2"/>
      <c r="K138" s="2"/>
      <c r="L138" s="4"/>
      <c r="M138" s="4"/>
      <c r="N138" s="4"/>
      <c r="O138" s="164"/>
      <c r="P138" s="4"/>
      <c r="Q138" s="164"/>
      <c r="R138" s="210"/>
    </row>
    <row r="139" spans="1:18" s="118" customFormat="1" x14ac:dyDescent="0.3">
      <c r="A139" s="4"/>
      <c r="B139" s="4"/>
      <c r="C139" s="2"/>
      <c r="D139" s="2"/>
      <c r="E139" s="2"/>
      <c r="F139" s="2"/>
      <c r="G139" s="2"/>
      <c r="H139" s="2"/>
      <c r="I139" s="2"/>
      <c r="J139" s="2"/>
      <c r="K139" s="2"/>
      <c r="L139" s="4"/>
      <c r="M139" s="4"/>
      <c r="N139" s="4"/>
      <c r="O139" s="164"/>
      <c r="P139" s="4"/>
      <c r="Q139" s="164"/>
      <c r="R139" s="210"/>
    </row>
    <row r="140" spans="1:18" s="118" customFormat="1" x14ac:dyDescent="0.3">
      <c r="A140" s="4"/>
      <c r="B140" s="4"/>
      <c r="C140" s="2"/>
      <c r="D140" s="2"/>
      <c r="E140" s="2"/>
      <c r="F140" s="2"/>
      <c r="G140" s="2"/>
      <c r="H140" s="2"/>
      <c r="I140" s="2"/>
      <c r="J140" s="2"/>
      <c r="K140" s="2"/>
      <c r="L140" s="4"/>
      <c r="M140" s="4"/>
      <c r="N140" s="4"/>
      <c r="O140" s="164"/>
      <c r="P140" s="4"/>
      <c r="Q140" s="164"/>
      <c r="R140" s="210"/>
    </row>
    <row r="141" spans="1:18" s="118" customFormat="1" x14ac:dyDescent="0.3">
      <c r="A141" s="4"/>
      <c r="B141" s="4"/>
      <c r="C141" s="2"/>
      <c r="D141" s="2"/>
      <c r="E141" s="2"/>
      <c r="F141" s="2"/>
      <c r="G141" s="2"/>
      <c r="H141" s="2"/>
      <c r="I141" s="2"/>
      <c r="J141" s="2"/>
      <c r="K141" s="2"/>
      <c r="L141" s="4"/>
      <c r="M141" s="4"/>
      <c r="N141" s="4"/>
      <c r="O141" s="164"/>
      <c r="P141" s="4"/>
      <c r="Q141" s="164"/>
      <c r="R141" s="210"/>
    </row>
    <row r="142" spans="1:18" s="118" customFormat="1" x14ac:dyDescent="0.3">
      <c r="A142" s="4"/>
      <c r="B142" s="4"/>
      <c r="C142" s="2"/>
      <c r="D142" s="2"/>
      <c r="E142" s="2"/>
      <c r="F142" s="2"/>
      <c r="G142" s="2"/>
      <c r="H142" s="2"/>
      <c r="I142" s="2"/>
      <c r="J142" s="2"/>
      <c r="K142" s="2"/>
      <c r="L142" s="4"/>
      <c r="M142" s="4"/>
      <c r="N142" s="4"/>
      <c r="O142" s="164"/>
      <c r="P142" s="4"/>
      <c r="Q142" s="164"/>
      <c r="R142" s="210"/>
    </row>
    <row r="143" spans="1:18" s="118" customFormat="1" x14ac:dyDescent="0.3">
      <c r="A143" s="4"/>
      <c r="B143" s="4"/>
      <c r="C143" s="2"/>
      <c r="D143" s="2"/>
      <c r="E143" s="2"/>
      <c r="F143" s="2"/>
      <c r="G143" s="2"/>
      <c r="H143" s="2"/>
      <c r="I143" s="2"/>
      <c r="J143" s="2"/>
      <c r="K143" s="2"/>
      <c r="L143" s="4"/>
      <c r="M143" s="4"/>
      <c r="N143" s="4"/>
      <c r="O143" s="164"/>
      <c r="P143" s="4"/>
      <c r="Q143" s="164"/>
      <c r="R143" s="210"/>
    </row>
    <row r="144" spans="1:18" s="18" customFormat="1" x14ac:dyDescent="0.3">
      <c r="A144" s="4"/>
      <c r="B144" s="4"/>
      <c r="C144" s="2"/>
      <c r="D144" s="2"/>
      <c r="E144" s="2"/>
      <c r="F144" s="2"/>
      <c r="G144" s="2"/>
      <c r="H144" s="2"/>
      <c r="I144" s="2"/>
      <c r="J144" s="2"/>
      <c r="K144" s="2"/>
      <c r="L144" s="4"/>
      <c r="M144" s="4"/>
      <c r="N144" s="4"/>
      <c r="O144" s="164"/>
      <c r="P144" s="4"/>
      <c r="Q144" s="164"/>
      <c r="R144" s="210"/>
    </row>
    <row r="145" spans="1:18" s="18" customFormat="1" x14ac:dyDescent="0.3">
      <c r="A145" s="4"/>
      <c r="B145" s="4"/>
      <c r="C145" s="2"/>
      <c r="D145" s="2"/>
      <c r="E145" s="2"/>
      <c r="F145" s="2"/>
      <c r="G145" s="2"/>
      <c r="H145" s="2"/>
      <c r="I145" s="2"/>
      <c r="J145" s="2"/>
      <c r="K145" s="2"/>
      <c r="L145" s="4"/>
      <c r="M145" s="4"/>
      <c r="N145" s="4"/>
      <c r="O145" s="164"/>
      <c r="P145" s="4"/>
      <c r="Q145" s="164"/>
      <c r="R145" s="210"/>
    </row>
    <row r="146" spans="1:18" s="18" customFormat="1" x14ac:dyDescent="0.3">
      <c r="A146" s="4"/>
      <c r="B146" s="4"/>
      <c r="C146" s="2"/>
      <c r="D146" s="2"/>
      <c r="E146" s="2"/>
      <c r="F146" s="2"/>
      <c r="G146" s="2"/>
      <c r="H146" s="2"/>
      <c r="I146" s="2"/>
      <c r="J146" s="2"/>
      <c r="K146" s="2"/>
      <c r="L146" s="4"/>
      <c r="M146" s="4"/>
      <c r="N146" s="4"/>
      <c r="O146" s="164"/>
      <c r="P146" s="4"/>
      <c r="Q146" s="164"/>
      <c r="R146" s="210"/>
    </row>
    <row r="147" spans="1:18" s="18" customFormat="1" x14ac:dyDescent="0.3">
      <c r="A147" s="4"/>
      <c r="B147" s="4"/>
      <c r="C147" s="2"/>
      <c r="D147" s="2"/>
      <c r="E147" s="2"/>
      <c r="F147" s="2"/>
      <c r="G147" s="2"/>
      <c r="H147" s="2"/>
      <c r="I147" s="2"/>
      <c r="J147" s="2"/>
      <c r="K147" s="2"/>
      <c r="L147" s="4"/>
      <c r="M147" s="4"/>
      <c r="N147" s="4"/>
      <c r="O147" s="164"/>
      <c r="P147" s="4"/>
      <c r="Q147" s="164"/>
      <c r="R147" s="210"/>
    </row>
    <row r="148" spans="1:18" s="18" customFormat="1" x14ac:dyDescent="0.3">
      <c r="A148" s="4"/>
      <c r="B148" s="4"/>
      <c r="C148" s="2"/>
      <c r="D148" s="2"/>
      <c r="E148" s="2"/>
      <c r="F148" s="2"/>
      <c r="G148" s="2"/>
      <c r="H148" s="2"/>
      <c r="I148" s="2"/>
      <c r="J148" s="2"/>
      <c r="K148" s="2"/>
      <c r="L148" s="4"/>
      <c r="M148" s="4"/>
      <c r="N148" s="4"/>
      <c r="O148" s="164"/>
      <c r="P148" s="4"/>
      <c r="Q148" s="164"/>
      <c r="R148" s="210"/>
    </row>
    <row r="149" spans="1:18" s="18" customFormat="1" x14ac:dyDescent="0.3">
      <c r="A149" s="4"/>
      <c r="B149" s="4"/>
      <c r="C149" s="2"/>
      <c r="D149" s="2"/>
      <c r="E149" s="2"/>
      <c r="F149" s="2"/>
      <c r="G149" s="2"/>
      <c r="H149" s="2"/>
      <c r="I149" s="2"/>
      <c r="J149" s="2"/>
      <c r="K149" s="2"/>
      <c r="L149" s="4"/>
      <c r="M149" s="4"/>
      <c r="N149" s="4"/>
      <c r="O149" s="164"/>
      <c r="P149" s="4"/>
      <c r="Q149" s="164"/>
      <c r="R149" s="210"/>
    </row>
    <row r="150" spans="1:18" s="18" customFormat="1" x14ac:dyDescent="0.3">
      <c r="A150" s="4"/>
      <c r="B150" s="4"/>
      <c r="C150" s="2"/>
      <c r="D150" s="2"/>
      <c r="E150" s="2"/>
      <c r="F150" s="2"/>
      <c r="G150" s="2"/>
      <c r="H150" s="2"/>
      <c r="I150" s="2"/>
      <c r="J150" s="2"/>
      <c r="K150" s="2"/>
      <c r="L150" s="4"/>
      <c r="M150" s="4"/>
      <c r="N150" s="4"/>
      <c r="O150" s="164"/>
      <c r="P150" s="4"/>
      <c r="Q150" s="164"/>
      <c r="R150" s="210"/>
    </row>
    <row r="151" spans="1:18" s="18" customFormat="1" x14ac:dyDescent="0.3">
      <c r="A151" s="4"/>
      <c r="B151" s="4"/>
      <c r="C151" s="2"/>
      <c r="D151" s="2"/>
      <c r="E151" s="2"/>
      <c r="F151" s="2"/>
      <c r="G151" s="2"/>
      <c r="H151" s="2"/>
      <c r="I151" s="2"/>
      <c r="J151" s="2"/>
      <c r="K151" s="2"/>
      <c r="L151" s="4"/>
      <c r="M151" s="4"/>
      <c r="N151" s="4"/>
      <c r="O151" s="164"/>
      <c r="P151" s="4"/>
      <c r="Q151" s="164"/>
      <c r="R151" s="210"/>
    </row>
    <row r="152" spans="1:18" s="18" customFormat="1" x14ac:dyDescent="0.3">
      <c r="A152" s="4"/>
      <c r="B152" s="4"/>
      <c r="C152" s="2"/>
      <c r="D152" s="2"/>
      <c r="E152" s="2"/>
      <c r="F152" s="2"/>
      <c r="G152" s="2"/>
      <c r="H152" s="2"/>
      <c r="I152" s="2"/>
      <c r="J152" s="2"/>
      <c r="K152" s="2"/>
      <c r="L152" s="4"/>
      <c r="M152" s="4"/>
      <c r="N152" s="4"/>
      <c r="O152" s="164"/>
      <c r="P152" s="4"/>
      <c r="Q152" s="164"/>
      <c r="R152" s="210"/>
    </row>
    <row r="153" spans="1:18" s="118" customFormat="1" x14ac:dyDescent="0.3">
      <c r="A153" s="4"/>
      <c r="B153" s="4"/>
      <c r="C153" s="2"/>
      <c r="D153" s="2"/>
      <c r="E153" s="2"/>
      <c r="F153" s="2"/>
      <c r="G153" s="2"/>
      <c r="H153" s="2"/>
      <c r="I153" s="2"/>
      <c r="J153" s="2"/>
      <c r="K153" s="2"/>
      <c r="L153" s="4"/>
      <c r="M153" s="4"/>
      <c r="N153" s="4"/>
      <c r="O153" s="164"/>
      <c r="P153" s="4"/>
      <c r="Q153" s="164"/>
      <c r="R153" s="210"/>
    </row>
    <row r="154" spans="1:18" s="118" customFormat="1" x14ac:dyDescent="0.3">
      <c r="A154" s="4"/>
      <c r="B154" s="4"/>
      <c r="C154" s="2"/>
      <c r="D154" s="2"/>
      <c r="E154" s="2"/>
      <c r="F154" s="2"/>
      <c r="G154" s="2"/>
      <c r="H154" s="2"/>
      <c r="I154" s="2"/>
      <c r="J154" s="2"/>
      <c r="K154" s="2"/>
      <c r="L154" s="4"/>
      <c r="M154" s="4"/>
      <c r="N154" s="4"/>
      <c r="O154" s="164"/>
      <c r="P154" s="4"/>
      <c r="Q154" s="164"/>
      <c r="R154" s="210"/>
    </row>
    <row r="155" spans="1:18" s="118" customFormat="1" x14ac:dyDescent="0.3">
      <c r="A155" s="4"/>
      <c r="B155" s="4"/>
      <c r="C155" s="2"/>
      <c r="D155" s="2"/>
      <c r="E155" s="2"/>
      <c r="F155" s="2"/>
      <c r="G155" s="2"/>
      <c r="H155" s="2"/>
      <c r="I155" s="2"/>
      <c r="J155" s="2"/>
      <c r="K155" s="2"/>
      <c r="L155" s="4"/>
      <c r="M155" s="4"/>
      <c r="N155" s="4"/>
      <c r="O155" s="164"/>
      <c r="P155" s="4"/>
      <c r="Q155" s="164"/>
      <c r="R155" s="210"/>
    </row>
    <row r="156" spans="1:18" s="18" customFormat="1" x14ac:dyDescent="0.3">
      <c r="A156" s="4"/>
      <c r="B156" s="4"/>
      <c r="C156" s="2"/>
      <c r="D156" s="2"/>
      <c r="E156" s="2"/>
      <c r="F156" s="2"/>
      <c r="G156" s="2"/>
      <c r="H156" s="2"/>
      <c r="I156" s="2"/>
      <c r="J156" s="2"/>
      <c r="K156" s="2"/>
      <c r="L156" s="4"/>
      <c r="M156" s="4"/>
      <c r="N156" s="4"/>
      <c r="O156" s="164"/>
      <c r="P156" s="4"/>
      <c r="Q156" s="164"/>
      <c r="R156" s="210"/>
    </row>
    <row r="157" spans="1:18" s="18" customFormat="1" x14ac:dyDescent="0.3">
      <c r="A157" s="4"/>
      <c r="B157" s="4"/>
      <c r="C157" s="2"/>
      <c r="D157" s="2"/>
      <c r="E157" s="2"/>
      <c r="F157" s="2"/>
      <c r="G157" s="2"/>
      <c r="H157" s="2"/>
      <c r="I157" s="2"/>
      <c r="J157" s="2"/>
      <c r="K157" s="2"/>
      <c r="L157" s="4"/>
      <c r="M157" s="4"/>
      <c r="N157" s="4"/>
      <c r="O157" s="164"/>
      <c r="P157" s="4"/>
      <c r="Q157" s="164"/>
      <c r="R157" s="210"/>
    </row>
    <row r="158" spans="1:18" s="18" customFormat="1" x14ac:dyDescent="0.3">
      <c r="A158" s="4"/>
      <c r="B158" s="4"/>
      <c r="C158" s="2"/>
      <c r="D158" s="2"/>
      <c r="E158" s="2"/>
      <c r="F158" s="2"/>
      <c r="G158" s="2"/>
      <c r="H158" s="2"/>
      <c r="I158" s="2"/>
      <c r="J158" s="2"/>
      <c r="K158" s="2"/>
      <c r="L158" s="4"/>
      <c r="M158" s="4"/>
      <c r="N158" s="4"/>
      <c r="O158" s="164"/>
      <c r="P158" s="4"/>
      <c r="Q158" s="164"/>
      <c r="R158" s="210"/>
    </row>
    <row r="159" spans="1:18" s="18" customFormat="1" x14ac:dyDescent="0.3">
      <c r="A159" s="4"/>
      <c r="B159" s="4"/>
      <c r="C159" s="2"/>
      <c r="D159" s="2"/>
      <c r="E159" s="2"/>
      <c r="F159" s="2"/>
      <c r="G159" s="2"/>
      <c r="H159" s="2"/>
      <c r="I159" s="2"/>
      <c r="J159" s="2"/>
      <c r="K159" s="2"/>
      <c r="L159" s="4"/>
      <c r="M159" s="4"/>
      <c r="N159" s="4"/>
      <c r="O159" s="164"/>
      <c r="P159" s="4"/>
      <c r="Q159" s="164"/>
      <c r="R159" s="210"/>
    </row>
    <row r="160" spans="1:18" s="18" customFormat="1" x14ac:dyDescent="0.3">
      <c r="A160" s="4"/>
      <c r="B160" s="4"/>
      <c r="C160" s="2"/>
      <c r="D160" s="2"/>
      <c r="E160" s="2"/>
      <c r="F160" s="2"/>
      <c r="G160" s="2"/>
      <c r="H160" s="2"/>
      <c r="I160" s="2"/>
      <c r="J160" s="2"/>
      <c r="K160" s="2"/>
      <c r="L160" s="4"/>
      <c r="M160" s="4"/>
      <c r="N160" s="4"/>
      <c r="O160" s="164"/>
      <c r="P160" s="4"/>
      <c r="Q160" s="164"/>
      <c r="R160" s="210"/>
    </row>
    <row r="161" spans="1:18" s="18" customFormat="1" x14ac:dyDescent="0.3">
      <c r="A161" s="4"/>
      <c r="B161" s="4"/>
      <c r="C161" s="2"/>
      <c r="D161" s="2"/>
      <c r="E161" s="2"/>
      <c r="F161" s="2"/>
      <c r="G161" s="2"/>
      <c r="H161" s="2"/>
      <c r="I161" s="2"/>
      <c r="J161" s="2"/>
      <c r="K161" s="2"/>
      <c r="L161" s="4"/>
      <c r="M161" s="4"/>
      <c r="N161" s="4"/>
      <c r="O161" s="164"/>
      <c r="P161" s="4"/>
      <c r="Q161" s="164"/>
      <c r="R161" s="210"/>
    </row>
    <row r="162" spans="1:18" s="18" customFormat="1" x14ac:dyDescent="0.3">
      <c r="A162" s="4"/>
      <c r="B162" s="4"/>
      <c r="C162" s="2"/>
      <c r="D162" s="2"/>
      <c r="E162" s="2"/>
      <c r="F162" s="2"/>
      <c r="G162" s="2"/>
      <c r="H162" s="2"/>
      <c r="I162" s="2"/>
      <c r="J162" s="2"/>
      <c r="K162" s="2"/>
      <c r="L162" s="4"/>
      <c r="M162" s="4"/>
      <c r="N162" s="4"/>
      <c r="O162" s="164"/>
      <c r="P162" s="4"/>
      <c r="Q162" s="164"/>
      <c r="R162" s="210"/>
    </row>
    <row r="163" spans="1:18" s="118" customFormat="1" x14ac:dyDescent="0.3">
      <c r="A163" s="4"/>
      <c r="B163" s="4"/>
      <c r="C163" s="2"/>
      <c r="D163" s="2"/>
      <c r="E163" s="2"/>
      <c r="F163" s="2"/>
      <c r="G163" s="2"/>
      <c r="H163" s="2"/>
      <c r="I163" s="2"/>
      <c r="J163" s="2"/>
      <c r="K163" s="2"/>
      <c r="L163" s="4"/>
      <c r="M163" s="4"/>
      <c r="N163" s="4"/>
      <c r="O163" s="164"/>
      <c r="P163" s="4"/>
      <c r="Q163" s="164"/>
      <c r="R163" s="210"/>
    </row>
    <row r="164" spans="1:18" s="18" customFormat="1" x14ac:dyDescent="0.3">
      <c r="A164" s="4"/>
      <c r="B164" s="4"/>
      <c r="C164" s="2"/>
      <c r="D164" s="2"/>
      <c r="E164" s="2"/>
      <c r="F164" s="2"/>
      <c r="G164" s="2"/>
      <c r="H164" s="2"/>
      <c r="I164" s="2"/>
      <c r="J164" s="2"/>
      <c r="K164" s="2"/>
      <c r="L164" s="4"/>
      <c r="M164" s="4"/>
      <c r="N164" s="4"/>
      <c r="O164" s="164"/>
      <c r="P164" s="4"/>
      <c r="Q164" s="164"/>
      <c r="R164" s="210"/>
    </row>
    <row r="165" spans="1:18" s="18" customFormat="1" x14ac:dyDescent="0.3">
      <c r="A165" s="4"/>
      <c r="B165" s="4"/>
      <c r="C165" s="2"/>
      <c r="D165" s="2"/>
      <c r="E165" s="2"/>
      <c r="F165" s="2"/>
      <c r="G165" s="2"/>
      <c r="H165" s="2"/>
      <c r="I165" s="2"/>
      <c r="J165" s="2"/>
      <c r="K165" s="2"/>
      <c r="L165" s="4"/>
      <c r="M165" s="4"/>
      <c r="N165" s="4"/>
      <c r="O165" s="164"/>
      <c r="P165" s="4"/>
      <c r="Q165" s="164"/>
      <c r="R165" s="210"/>
    </row>
    <row r="166" spans="1:18" s="18" customFormat="1" x14ac:dyDescent="0.3">
      <c r="A166" s="4"/>
      <c r="B166" s="4"/>
      <c r="C166" s="2"/>
      <c r="D166" s="2"/>
      <c r="E166" s="2"/>
      <c r="F166" s="2"/>
      <c r="G166" s="2"/>
      <c r="H166" s="2"/>
      <c r="I166" s="2"/>
      <c r="J166" s="2"/>
      <c r="K166" s="2"/>
      <c r="L166" s="4"/>
      <c r="M166" s="4"/>
      <c r="N166" s="4"/>
      <c r="O166" s="164"/>
      <c r="P166" s="4"/>
      <c r="Q166" s="164"/>
      <c r="R166" s="210"/>
    </row>
    <row r="167" spans="1:18" s="18" customFormat="1" x14ac:dyDescent="0.3">
      <c r="A167" s="4"/>
      <c r="B167" s="4"/>
      <c r="C167" s="2"/>
      <c r="D167" s="2"/>
      <c r="E167" s="2"/>
      <c r="F167" s="2"/>
      <c r="G167" s="2"/>
      <c r="H167" s="2"/>
      <c r="I167" s="2"/>
      <c r="J167" s="2"/>
      <c r="K167" s="2"/>
      <c r="L167" s="4"/>
      <c r="M167" s="4"/>
      <c r="N167" s="4"/>
      <c r="O167" s="164"/>
      <c r="P167" s="4"/>
      <c r="Q167" s="164"/>
      <c r="R167" s="210"/>
    </row>
    <row r="168" spans="1:18" s="18" customFormat="1" x14ac:dyDescent="0.3">
      <c r="A168" s="4"/>
      <c r="B168" s="4"/>
      <c r="C168" s="2"/>
      <c r="D168" s="2"/>
      <c r="E168" s="2"/>
      <c r="F168" s="2"/>
      <c r="G168" s="2"/>
      <c r="H168" s="2"/>
      <c r="I168" s="2"/>
      <c r="J168" s="2"/>
      <c r="K168" s="2"/>
      <c r="L168" s="4"/>
      <c r="M168" s="4"/>
      <c r="N168" s="4"/>
      <c r="O168" s="164"/>
      <c r="P168" s="4"/>
      <c r="Q168" s="164"/>
      <c r="R168" s="210"/>
    </row>
    <row r="169" spans="1:18" s="18" customFormat="1" x14ac:dyDescent="0.3">
      <c r="A169" s="4"/>
      <c r="B169" s="4"/>
      <c r="C169" s="2"/>
      <c r="D169" s="2"/>
      <c r="E169" s="2"/>
      <c r="F169" s="2"/>
      <c r="G169" s="2"/>
      <c r="H169" s="2"/>
      <c r="I169" s="2"/>
      <c r="J169" s="2"/>
      <c r="K169" s="2"/>
      <c r="L169" s="4"/>
      <c r="M169" s="4"/>
      <c r="N169" s="4"/>
      <c r="O169" s="164"/>
      <c r="P169" s="4"/>
      <c r="Q169" s="164"/>
      <c r="R169" s="210"/>
    </row>
    <row r="170" spans="1:18" s="18" customFormat="1" x14ac:dyDescent="0.3">
      <c r="A170" s="4"/>
      <c r="B170" s="4"/>
      <c r="C170" s="2"/>
      <c r="D170" s="2"/>
      <c r="E170" s="2"/>
      <c r="F170" s="2"/>
      <c r="G170" s="2"/>
      <c r="H170" s="2"/>
      <c r="I170" s="2"/>
      <c r="J170" s="2"/>
      <c r="K170" s="2"/>
      <c r="L170" s="4"/>
      <c r="M170" s="4"/>
      <c r="N170" s="4"/>
      <c r="O170" s="164"/>
      <c r="P170" s="4"/>
      <c r="Q170" s="164"/>
      <c r="R170" s="210"/>
    </row>
    <row r="171" spans="1:18" s="18" customFormat="1" x14ac:dyDescent="0.3">
      <c r="A171" s="4"/>
      <c r="B171" s="4"/>
      <c r="C171" s="2"/>
      <c r="D171" s="2"/>
      <c r="E171" s="2"/>
      <c r="F171" s="2"/>
      <c r="G171" s="2"/>
      <c r="H171" s="2"/>
      <c r="I171" s="2"/>
      <c r="J171" s="2"/>
      <c r="K171" s="2"/>
      <c r="L171" s="4"/>
      <c r="M171" s="4"/>
      <c r="N171" s="4"/>
      <c r="O171" s="164"/>
      <c r="P171" s="4"/>
      <c r="Q171" s="164"/>
      <c r="R171" s="210"/>
    </row>
    <row r="172" spans="1:18" s="18" customFormat="1" x14ac:dyDescent="0.3">
      <c r="A172" s="4"/>
      <c r="B172" s="4"/>
      <c r="C172" s="2"/>
      <c r="D172" s="2"/>
      <c r="E172" s="2"/>
      <c r="F172" s="2"/>
      <c r="G172" s="2"/>
      <c r="H172" s="2"/>
      <c r="I172" s="2"/>
      <c r="J172" s="2"/>
      <c r="K172" s="2"/>
      <c r="L172" s="4"/>
      <c r="M172" s="4"/>
      <c r="N172" s="4"/>
      <c r="O172" s="164"/>
      <c r="P172" s="4"/>
      <c r="Q172" s="164"/>
      <c r="R172" s="210"/>
    </row>
  </sheetData>
  <mergeCells count="94">
    <mergeCell ref="A3:B3"/>
    <mergeCell ref="A5:A6"/>
    <mergeCell ref="B5:B6"/>
    <mergeCell ref="C5:F5"/>
    <mergeCell ref="G5:J5"/>
    <mergeCell ref="N7:R7"/>
    <mergeCell ref="K5:K6"/>
    <mergeCell ref="L5:L6"/>
    <mergeCell ref="M5:O6"/>
    <mergeCell ref="P5:Q6"/>
    <mergeCell ref="R5:R6"/>
    <mergeCell ref="S5:S6"/>
    <mergeCell ref="A11:B11"/>
    <mergeCell ref="G11:L11"/>
    <mergeCell ref="N11:R11"/>
    <mergeCell ref="A12:B12"/>
    <mergeCell ref="G12:L12"/>
    <mergeCell ref="N12:R12"/>
    <mergeCell ref="A7:B7"/>
    <mergeCell ref="C7:F7"/>
    <mergeCell ref="G7:L7"/>
    <mergeCell ref="A13:B13"/>
    <mergeCell ref="G13:L13"/>
    <mergeCell ref="N13:R13"/>
    <mergeCell ref="A14:B14"/>
    <mergeCell ref="C14:F14"/>
    <mergeCell ref="G14:L14"/>
    <mergeCell ref="N14:R14"/>
    <mergeCell ref="A21:B21"/>
    <mergeCell ref="G21:L21"/>
    <mergeCell ref="N21:R21"/>
    <mergeCell ref="A22:B22"/>
    <mergeCell ref="G22:L22"/>
    <mergeCell ref="N22:R22"/>
    <mergeCell ref="A23:B23"/>
    <mergeCell ref="G23:L23"/>
    <mergeCell ref="N23:R23"/>
    <mergeCell ref="A24:B24"/>
    <mergeCell ref="C24:F24"/>
    <mergeCell ref="G24:L24"/>
    <mergeCell ref="N24:R24"/>
    <mergeCell ref="N51:R51"/>
    <mergeCell ref="A31:B31"/>
    <mergeCell ref="G31:L31"/>
    <mergeCell ref="N31:R31"/>
    <mergeCell ref="A32:B32"/>
    <mergeCell ref="G32:L32"/>
    <mergeCell ref="N32:R32"/>
    <mergeCell ref="N54:R54"/>
    <mergeCell ref="A56:B56"/>
    <mergeCell ref="G56:L56"/>
    <mergeCell ref="N56:R56"/>
    <mergeCell ref="A33:B33"/>
    <mergeCell ref="G33:L33"/>
    <mergeCell ref="N33:R33"/>
    <mergeCell ref="C34:O34"/>
    <mergeCell ref="A51:B51"/>
    <mergeCell ref="G51:L51"/>
    <mergeCell ref="A57:B57"/>
    <mergeCell ref="G57:L57"/>
    <mergeCell ref="N57:R57"/>
    <mergeCell ref="A52:B52"/>
    <mergeCell ref="G52:L52"/>
    <mergeCell ref="N52:R52"/>
    <mergeCell ref="A53:B53"/>
    <mergeCell ref="G53:L53"/>
    <mergeCell ref="N53:R53"/>
    <mergeCell ref="C54:L54"/>
    <mergeCell ref="A58:B58"/>
    <mergeCell ref="G58:L58"/>
    <mergeCell ref="N58:R58"/>
    <mergeCell ref="A59:B59"/>
    <mergeCell ref="A62:B62"/>
    <mergeCell ref="G62:L62"/>
    <mergeCell ref="N62:R62"/>
    <mergeCell ref="A63:B63"/>
    <mergeCell ref="G63:L63"/>
    <mergeCell ref="N63:R63"/>
    <mergeCell ref="A64:B64"/>
    <mergeCell ref="G64:L64"/>
    <mergeCell ref="N64:R64"/>
    <mergeCell ref="A65:B65"/>
    <mergeCell ref="C65:F65"/>
    <mergeCell ref="G65:L65"/>
    <mergeCell ref="N65:R65"/>
    <mergeCell ref="A66:B66"/>
    <mergeCell ref="G66:L66"/>
    <mergeCell ref="N66:R66"/>
    <mergeCell ref="A67:B67"/>
    <mergeCell ref="G67:L67"/>
    <mergeCell ref="N67:R67"/>
    <mergeCell ref="A68:B68"/>
    <mergeCell ref="G68:L68"/>
    <mergeCell ref="N68:R68"/>
  </mergeCells>
  <pageMargins left="0.7" right="0.7" top="0.75" bottom="0.75" header="0.3" footer="0.3"/>
  <pageSetup paperSize="9" scale="33" fitToHeight="0" orientation="landscape"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B0122-74FD-4DB2-8FC9-97A6945754AD}">
  <sheetPr>
    <pageSetUpPr fitToPage="1"/>
  </sheetPr>
  <dimension ref="A1:S179"/>
  <sheetViews>
    <sheetView zoomScaleNormal="100" workbookViewId="0">
      <pane xSplit="2" ySplit="6" topLeftCell="N7" activePane="bottomRight" state="frozen"/>
      <selection activeCell="T62" sqref="T62"/>
      <selection pane="topRight" activeCell="T62" sqref="T62"/>
      <selection pane="bottomLeft" activeCell="T62" sqref="T62"/>
      <selection pane="bottomRight" activeCell="S5" sqref="S5:S6"/>
    </sheetView>
  </sheetViews>
  <sheetFormatPr defaultColWidth="10.6640625" defaultRowHeight="14.4" x14ac:dyDescent="0.25"/>
  <cols>
    <col min="1" max="1" width="15.88671875" style="4" customWidth="1"/>
    <col min="2" max="2" width="60.6640625" style="4" customWidth="1"/>
    <col min="3" max="9" width="4.33203125" style="2" customWidth="1"/>
    <col min="10" max="10" width="5.6640625" style="2" customWidth="1"/>
    <col min="11" max="11" width="4.33203125" style="2" customWidth="1"/>
    <col min="12" max="12" width="6.109375" style="2" customWidth="1"/>
    <col min="13" max="13" width="4.109375" style="2" customWidth="1"/>
    <col min="14" max="14" width="14.88671875" style="4" customWidth="1"/>
    <col min="15" max="15" width="37.88671875" style="164" customWidth="1"/>
    <col min="16" max="16" width="16.6640625" style="4" customWidth="1"/>
    <col min="17" max="17" width="40.5546875" style="2" bestFit="1" customWidth="1"/>
    <col min="18" max="18" width="25.44140625" style="3" customWidth="1"/>
    <col min="19" max="19" width="55.33203125" style="4" bestFit="1" customWidth="1"/>
    <col min="20" max="16384" width="10.6640625" style="4"/>
  </cols>
  <sheetData>
    <row r="1" spans="1:19" ht="22.8" x14ac:dyDescent="0.25">
      <c r="A1" s="1" t="s">
        <v>455</v>
      </c>
      <c r="B1" s="1"/>
    </row>
    <row r="2" spans="1:19" ht="21.75" customHeight="1" x14ac:dyDescent="0.25">
      <c r="A2" s="5" t="s">
        <v>456</v>
      </c>
      <c r="B2" s="1"/>
    </row>
    <row r="3" spans="1:19" ht="22.8" x14ac:dyDescent="0.25">
      <c r="A3" s="396" t="s">
        <v>512</v>
      </c>
      <c r="B3" s="397"/>
    </row>
    <row r="4" spans="1:19" ht="21" customHeight="1" thickBot="1" x14ac:dyDescent="0.3">
      <c r="A4" s="9" t="s">
        <v>513</v>
      </c>
      <c r="B4" s="10"/>
      <c r="C4" s="6"/>
      <c r="D4" s="6"/>
      <c r="E4" s="6"/>
      <c r="F4" s="6"/>
      <c r="G4" s="6"/>
      <c r="H4" s="6"/>
      <c r="I4" s="6"/>
      <c r="J4" s="6"/>
      <c r="K4" s="6"/>
      <c r="L4" s="6"/>
      <c r="M4" s="6"/>
      <c r="N4" s="8"/>
      <c r="O4" s="137"/>
    </row>
    <row r="5" spans="1:19" s="11" customFormat="1" ht="18" customHeight="1" thickTop="1" x14ac:dyDescent="0.3">
      <c r="A5" s="398" t="s">
        <v>459</v>
      </c>
      <c r="B5" s="394" t="s">
        <v>460</v>
      </c>
      <c r="C5" s="400" t="s">
        <v>461</v>
      </c>
      <c r="D5" s="401"/>
      <c r="E5" s="401"/>
      <c r="F5" s="401"/>
      <c r="G5" s="402" t="s">
        <v>462</v>
      </c>
      <c r="H5" s="403"/>
      <c r="I5" s="403"/>
      <c r="J5" s="403"/>
      <c r="K5" s="386" t="s">
        <v>463</v>
      </c>
      <c r="L5" s="386" t="s">
        <v>552</v>
      </c>
      <c r="M5" s="389" t="s">
        <v>464</v>
      </c>
      <c r="N5" s="389"/>
      <c r="O5" s="390"/>
      <c r="P5" s="394" t="s">
        <v>465</v>
      </c>
      <c r="Q5" s="394"/>
      <c r="R5" s="388" t="s">
        <v>466</v>
      </c>
      <c r="S5" s="384" t="s">
        <v>560</v>
      </c>
    </row>
    <row r="6" spans="1:19" s="11" customFormat="1" ht="18" customHeight="1" x14ac:dyDescent="0.25">
      <c r="A6" s="399"/>
      <c r="B6" s="395"/>
      <c r="C6" s="12">
        <v>1</v>
      </c>
      <c r="D6" s="13">
        <v>2</v>
      </c>
      <c r="E6" s="13">
        <v>3</v>
      </c>
      <c r="F6" s="13">
        <v>4</v>
      </c>
      <c r="G6" s="12" t="s">
        <v>554</v>
      </c>
      <c r="H6" s="13" t="s">
        <v>555</v>
      </c>
      <c r="I6" s="13" t="s">
        <v>556</v>
      </c>
      <c r="J6" s="13" t="s">
        <v>557</v>
      </c>
      <c r="K6" s="387"/>
      <c r="L6" s="387"/>
      <c r="M6" s="392"/>
      <c r="N6" s="392"/>
      <c r="O6" s="393"/>
      <c r="P6" s="395"/>
      <c r="Q6" s="395"/>
      <c r="R6" s="391"/>
      <c r="S6" s="385"/>
    </row>
    <row r="7" spans="1:19" s="18" customFormat="1" ht="12.75" customHeight="1" x14ac:dyDescent="0.3">
      <c r="A7" s="382" t="s">
        <v>467</v>
      </c>
      <c r="B7" s="383"/>
      <c r="C7" s="378"/>
      <c r="D7" s="365"/>
      <c r="E7" s="365"/>
      <c r="F7" s="365"/>
      <c r="G7" s="378"/>
      <c r="H7" s="365"/>
      <c r="I7" s="365"/>
      <c r="J7" s="365"/>
      <c r="K7" s="365"/>
      <c r="L7" s="379"/>
      <c r="M7" s="14"/>
      <c r="N7" s="378"/>
      <c r="O7" s="365"/>
      <c r="P7" s="365"/>
      <c r="Q7" s="365"/>
      <c r="R7" s="365"/>
      <c r="S7" s="121"/>
    </row>
    <row r="8" spans="1:19" s="18" customFormat="1" ht="12.75" customHeight="1" x14ac:dyDescent="0.25">
      <c r="A8" s="102" t="s">
        <v>258</v>
      </c>
      <c r="B8" s="19" t="s">
        <v>1</v>
      </c>
      <c r="C8" s="20" t="s">
        <v>468</v>
      </c>
      <c r="D8" s="21"/>
      <c r="E8" s="21"/>
      <c r="F8" s="22"/>
      <c r="G8" s="20">
        <v>2</v>
      </c>
      <c r="H8" s="21"/>
      <c r="I8" s="21"/>
      <c r="J8" s="23"/>
      <c r="K8" s="29">
        <v>3</v>
      </c>
      <c r="L8" s="24" t="s">
        <v>469</v>
      </c>
      <c r="M8" s="25" t="s">
        <v>470</v>
      </c>
      <c r="N8" s="26" t="s">
        <v>2</v>
      </c>
      <c r="O8" s="19" t="s">
        <v>5</v>
      </c>
      <c r="P8" s="29"/>
      <c r="Q8" s="122"/>
      <c r="R8" s="26" t="s">
        <v>259</v>
      </c>
      <c r="S8" s="26" t="s">
        <v>0</v>
      </c>
    </row>
    <row r="9" spans="1:19" s="18" customFormat="1" ht="12.75" customHeight="1" x14ac:dyDescent="0.25">
      <c r="A9" s="26" t="s">
        <v>2</v>
      </c>
      <c r="B9" s="19" t="s">
        <v>5</v>
      </c>
      <c r="C9" s="20" t="s">
        <v>468</v>
      </c>
      <c r="D9" s="21"/>
      <c r="E9" s="21"/>
      <c r="F9" s="22"/>
      <c r="G9" s="20"/>
      <c r="H9" s="21">
        <v>2</v>
      </c>
      <c r="I9" s="21"/>
      <c r="J9" s="23"/>
      <c r="K9" s="29">
        <v>4</v>
      </c>
      <c r="L9" s="24" t="s">
        <v>471</v>
      </c>
      <c r="M9" s="25" t="s">
        <v>470</v>
      </c>
      <c r="N9" s="102" t="s">
        <v>258</v>
      </c>
      <c r="O9" s="19" t="s">
        <v>1</v>
      </c>
      <c r="P9" s="29"/>
      <c r="Q9" s="122"/>
      <c r="R9" s="26" t="s">
        <v>259</v>
      </c>
      <c r="S9" s="26" t="s">
        <v>4</v>
      </c>
    </row>
    <row r="10" spans="1:19" s="18" customFormat="1" ht="12.75" customHeight="1" x14ac:dyDescent="0.25">
      <c r="A10" s="26" t="s">
        <v>260</v>
      </c>
      <c r="B10" s="19" t="s">
        <v>7</v>
      </c>
      <c r="C10" s="20" t="s">
        <v>468</v>
      </c>
      <c r="D10" s="21"/>
      <c r="E10" s="21"/>
      <c r="F10" s="22"/>
      <c r="G10" s="21">
        <v>1</v>
      </c>
      <c r="H10" s="21">
        <v>2</v>
      </c>
      <c r="I10" s="21"/>
      <c r="J10" s="23"/>
      <c r="K10" s="29">
        <v>6</v>
      </c>
      <c r="L10" s="24" t="s">
        <v>471</v>
      </c>
      <c r="M10" s="30"/>
      <c r="N10" s="124"/>
      <c r="O10" s="32"/>
      <c r="P10" s="29"/>
      <c r="Q10" s="122"/>
      <c r="R10" s="26" t="s">
        <v>142</v>
      </c>
      <c r="S10" s="26" t="s">
        <v>6</v>
      </c>
    </row>
    <row r="11" spans="1:19" s="18" customFormat="1" ht="12.75" customHeight="1" x14ac:dyDescent="0.3">
      <c r="A11" s="366" t="s">
        <v>472</v>
      </c>
      <c r="B11" s="366"/>
      <c r="C11" s="33">
        <f>SUMIF(C8:C10,"=x",$G8:$G10)+SUMIF(C8:C10,"=x",$H8:$H10)+SUMIF(C8:C10,"=x",$I8:$I10)</f>
        <v>7</v>
      </c>
      <c r="D11" s="34">
        <f>SUMIF(D8:D10,"=x",$G8:$G10)+SUMIF(D8:D10,"=x",$H8:$H10)+SUMIF(D8:D10,"=x",$I8:$I10)</f>
        <v>0</v>
      </c>
      <c r="E11" s="34">
        <f>SUMIF(E8:E10,"=x",$G8:$G10)+SUMIF(E8:E10,"=x",$H8:$H10)+SUMIF(E8:E10,"=x",$I8:$I10)</f>
        <v>0</v>
      </c>
      <c r="F11" s="35">
        <f>SUMIF(F8:F10,"=x",$G8:$G10)+SUMIF(F8:F10,"=x",$H8:$H10)+SUMIF(F8:F10,"=x",$I8:$I10)</f>
        <v>0</v>
      </c>
      <c r="G11" s="367">
        <f>SUM(C11:F11)</f>
        <v>7</v>
      </c>
      <c r="H11" s="376"/>
      <c r="I11" s="376"/>
      <c r="J11" s="376"/>
      <c r="K11" s="376"/>
      <c r="L11" s="377"/>
      <c r="M11" s="36"/>
      <c r="N11" s="374"/>
      <c r="O11" s="355"/>
      <c r="P11" s="355"/>
      <c r="Q11" s="355"/>
      <c r="R11" s="355"/>
      <c r="S11" s="37"/>
    </row>
    <row r="12" spans="1:19" s="18" customFormat="1" ht="12.75" customHeight="1" x14ac:dyDescent="0.3">
      <c r="A12" s="351" t="s">
        <v>473</v>
      </c>
      <c r="B12" s="351"/>
      <c r="C12" s="38">
        <f>SUMIF(C8:C10,"=x",$K8:$K10)</f>
        <v>13</v>
      </c>
      <c r="D12" s="39">
        <f>SUMIF(D8:D10,"=x",$K8:$K10)</f>
        <v>0</v>
      </c>
      <c r="E12" s="39">
        <f>SUMIF(E8:E10,"=x",$K8:$K10)</f>
        <v>0</v>
      </c>
      <c r="F12" s="40">
        <f>SUMIF(F8:F10,"=x",$K8:$K10)</f>
        <v>0</v>
      </c>
      <c r="G12" s="352">
        <f>SUM(C12:F12)</f>
        <v>13</v>
      </c>
      <c r="H12" s="370"/>
      <c r="I12" s="370"/>
      <c r="J12" s="370"/>
      <c r="K12" s="370"/>
      <c r="L12" s="371"/>
      <c r="M12" s="41"/>
      <c r="N12" s="374"/>
      <c r="O12" s="355"/>
      <c r="P12" s="355"/>
      <c r="Q12" s="355"/>
      <c r="R12" s="355"/>
      <c r="S12" s="37"/>
    </row>
    <row r="13" spans="1:19" s="18" customFormat="1" ht="12.75" customHeight="1" x14ac:dyDescent="0.3">
      <c r="A13" s="356" t="s">
        <v>474</v>
      </c>
      <c r="B13" s="356"/>
      <c r="C13" s="42">
        <f>COUNTIFS(C8:C10,"x",$L8:$L10,"K(5)")+COUNTIFS(C8:C10,"x",$L8:$L10,"AK")+COUNTIFS(C8:C10,"x",$L8:$L10,"BK")</f>
        <v>1</v>
      </c>
      <c r="D13" s="43">
        <f>COUNTIFS(D8:D10,"x",$L8:$L10,"K(5)")+COUNTIFS(D8:D10,"x",$L8:$L10,"AK")+COUNTIFS(D8:D10,"x",$L8:$L10,"BK")</f>
        <v>0</v>
      </c>
      <c r="E13" s="43">
        <f>COUNTIFS(E8:E10,"x",$L8:$L10,"K(5)")+COUNTIFS(E8:E10,"x",$L8:$L10,"AK")+COUNTIFS(E8:E10,"x",$L8:$L10,"BK")</f>
        <v>0</v>
      </c>
      <c r="F13" s="44">
        <f>COUNTIFS(F8:F10,"x",$L8:$L10,"K(5)")+COUNTIFS(F8:F10,"x",$L8:$L10,"AK")+COUNTIFS(F8:F10,"x",$L8:$L10,"BK")</f>
        <v>0</v>
      </c>
      <c r="G13" s="357">
        <f>SUM(C13:F13)</f>
        <v>1</v>
      </c>
      <c r="H13" s="372"/>
      <c r="I13" s="372"/>
      <c r="J13" s="372"/>
      <c r="K13" s="372"/>
      <c r="L13" s="373"/>
      <c r="M13" s="45"/>
      <c r="N13" s="374"/>
      <c r="O13" s="355"/>
      <c r="P13" s="355"/>
      <c r="Q13" s="355"/>
      <c r="R13" s="355"/>
      <c r="S13" s="37"/>
    </row>
    <row r="14" spans="1:19" s="18" customFormat="1" ht="12.75" customHeight="1" x14ac:dyDescent="0.3">
      <c r="A14" s="382" t="s">
        <v>475</v>
      </c>
      <c r="B14" s="383"/>
      <c r="C14" s="378"/>
      <c r="D14" s="365"/>
      <c r="E14" s="365"/>
      <c r="F14" s="365"/>
      <c r="G14" s="378"/>
      <c r="H14" s="365"/>
      <c r="I14" s="365"/>
      <c r="J14" s="365"/>
      <c r="K14" s="365"/>
      <c r="L14" s="379"/>
      <c r="M14" s="14"/>
      <c r="N14" s="378"/>
      <c r="O14" s="365"/>
      <c r="P14" s="365"/>
      <c r="Q14" s="365"/>
      <c r="R14" s="365"/>
      <c r="S14" s="15"/>
    </row>
    <row r="15" spans="1:19" s="18" customFormat="1" ht="12.75" customHeight="1" x14ac:dyDescent="0.25">
      <c r="A15" s="102" t="s">
        <v>8</v>
      </c>
      <c r="B15" s="19" t="s">
        <v>10</v>
      </c>
      <c r="C15" s="20" t="s">
        <v>468</v>
      </c>
      <c r="D15" s="21"/>
      <c r="E15" s="21"/>
      <c r="F15" s="22"/>
      <c r="G15" s="20">
        <v>1</v>
      </c>
      <c r="H15" s="21"/>
      <c r="I15" s="21"/>
      <c r="J15" s="22"/>
      <c r="K15" s="24">
        <v>1</v>
      </c>
      <c r="L15" s="24" t="s">
        <v>469</v>
      </c>
      <c r="M15" s="30"/>
      <c r="N15" s="124"/>
      <c r="O15" s="32"/>
      <c r="P15" s="29"/>
      <c r="Q15" s="122"/>
      <c r="R15" s="19" t="s">
        <v>11</v>
      </c>
      <c r="S15" s="47" t="s">
        <v>9</v>
      </c>
    </row>
    <row r="16" spans="1:19" s="18" customFormat="1" ht="12.75" customHeight="1" x14ac:dyDescent="0.25">
      <c r="A16" s="102" t="s">
        <v>12</v>
      </c>
      <c r="B16" s="19" t="s">
        <v>14</v>
      </c>
      <c r="C16" s="20" t="s">
        <v>468</v>
      </c>
      <c r="D16" s="21"/>
      <c r="E16" s="21"/>
      <c r="F16" s="22"/>
      <c r="G16" s="20"/>
      <c r="H16" s="21">
        <v>3</v>
      </c>
      <c r="I16" s="21"/>
      <c r="J16" s="22"/>
      <c r="K16" s="24">
        <v>6</v>
      </c>
      <c r="L16" s="24" t="s">
        <v>471</v>
      </c>
      <c r="M16" s="30"/>
      <c r="N16" s="124"/>
      <c r="O16" s="32"/>
      <c r="P16" s="29"/>
      <c r="Q16" s="122"/>
      <c r="R16" s="19" t="s">
        <v>15</v>
      </c>
      <c r="S16" s="48" t="s">
        <v>13</v>
      </c>
    </row>
    <row r="17" spans="1:19" s="18" customFormat="1" ht="12.75" customHeight="1" x14ac:dyDescent="0.25">
      <c r="A17" s="102" t="s">
        <v>261</v>
      </c>
      <c r="B17" s="19" t="s">
        <v>17</v>
      </c>
      <c r="C17" s="20" t="s">
        <v>468</v>
      </c>
      <c r="D17" s="21"/>
      <c r="E17" s="21"/>
      <c r="F17" s="22"/>
      <c r="G17" s="20">
        <v>2</v>
      </c>
      <c r="H17" s="21"/>
      <c r="I17" s="21"/>
      <c r="J17" s="22"/>
      <c r="K17" s="24">
        <v>3</v>
      </c>
      <c r="L17" s="24" t="s">
        <v>469</v>
      </c>
      <c r="M17" s="30"/>
      <c r="N17" s="124"/>
      <c r="O17" s="32"/>
      <c r="P17" s="29"/>
      <c r="Q17" s="122"/>
      <c r="R17" s="19" t="s">
        <v>18</v>
      </c>
      <c r="S17" s="48" t="s">
        <v>16</v>
      </c>
    </row>
    <row r="18" spans="1:19" s="18" customFormat="1" ht="12.75" customHeight="1" x14ac:dyDescent="0.25">
      <c r="A18" s="102" t="s">
        <v>262</v>
      </c>
      <c r="B18" s="19" t="s">
        <v>264</v>
      </c>
      <c r="C18" s="20"/>
      <c r="D18" s="21" t="s">
        <v>468</v>
      </c>
      <c r="E18" s="21"/>
      <c r="F18" s="22"/>
      <c r="G18" s="20">
        <v>2</v>
      </c>
      <c r="H18" s="21"/>
      <c r="I18" s="21"/>
      <c r="J18" s="22"/>
      <c r="K18" s="24">
        <v>3</v>
      </c>
      <c r="L18" s="24" t="s">
        <v>469</v>
      </c>
      <c r="M18" s="30"/>
      <c r="N18" s="124"/>
      <c r="O18" s="32"/>
      <c r="P18" s="29"/>
      <c r="Q18" s="122"/>
      <c r="R18" s="19" t="s">
        <v>19</v>
      </c>
      <c r="S18" s="48" t="s">
        <v>263</v>
      </c>
    </row>
    <row r="19" spans="1:19" s="18" customFormat="1" ht="12.75" customHeight="1" x14ac:dyDescent="0.25">
      <c r="A19" s="102" t="s">
        <v>265</v>
      </c>
      <c r="B19" s="19" t="s">
        <v>21</v>
      </c>
      <c r="C19" s="20"/>
      <c r="D19" s="21"/>
      <c r="E19" s="21" t="s">
        <v>468</v>
      </c>
      <c r="F19" s="22"/>
      <c r="G19" s="20">
        <v>2</v>
      </c>
      <c r="H19" s="21"/>
      <c r="I19" s="21"/>
      <c r="J19" s="22"/>
      <c r="K19" s="24">
        <v>3</v>
      </c>
      <c r="L19" s="24" t="s">
        <v>469</v>
      </c>
      <c r="M19" s="30"/>
      <c r="N19" s="124"/>
      <c r="O19" s="32"/>
      <c r="P19" s="29"/>
      <c r="Q19" s="122"/>
      <c r="R19" s="19" t="s">
        <v>22</v>
      </c>
      <c r="S19" s="49" t="s">
        <v>20</v>
      </c>
    </row>
    <row r="20" spans="1:19" s="18" customFormat="1" ht="12.75" customHeight="1" x14ac:dyDescent="0.25">
      <c r="A20" s="102" t="s">
        <v>266</v>
      </c>
      <c r="B20" s="19" t="s">
        <v>24</v>
      </c>
      <c r="C20" s="20"/>
      <c r="D20" s="21" t="s">
        <v>468</v>
      </c>
      <c r="E20" s="21"/>
      <c r="F20" s="22"/>
      <c r="G20" s="20"/>
      <c r="H20" s="21">
        <v>1</v>
      </c>
      <c r="I20" s="21"/>
      <c r="J20" s="22"/>
      <c r="K20" s="24">
        <v>4</v>
      </c>
      <c r="L20" s="24" t="s">
        <v>471</v>
      </c>
      <c r="M20" s="30"/>
      <c r="N20" s="124"/>
      <c r="O20" s="32"/>
      <c r="P20" s="29"/>
      <c r="Q20" s="122"/>
      <c r="R20" s="19" t="s">
        <v>25</v>
      </c>
      <c r="S20" s="49" t="s">
        <v>23</v>
      </c>
    </row>
    <row r="21" spans="1:19" s="18" customFormat="1" ht="12.75" customHeight="1" x14ac:dyDescent="0.3">
      <c r="A21" s="366" t="s">
        <v>472</v>
      </c>
      <c r="B21" s="366"/>
      <c r="C21" s="33">
        <f>SUMIF(C15:C20,"=x",$G15:$G20)+SUMIF(C15:C20,"=x",$H15:$H20)+SUMIF(C15:C20,"=x",$I15:$I20)</f>
        <v>6</v>
      </c>
      <c r="D21" s="34">
        <f>SUMIF(D15:D20,"=x",$G15:$G20)+SUMIF(D15:D20,"=x",$H15:$H20)+SUMIF(D15:D20,"=x",$I15:$I20)</f>
        <v>3</v>
      </c>
      <c r="E21" s="34">
        <f>SUMIF(E15:E20,"=x",$G15:$G20)+SUMIF(E15:E20,"=x",$H15:$H20)+SUMIF(E15:E20,"=x",$I15:$I20)</f>
        <v>2</v>
      </c>
      <c r="F21" s="34">
        <f>SUMIF(F15:F20,"=x",$G15:$G20)+SUMIF(F15:F20,"=x",$H15:$H20)+SUMIF(F15:F20,"=x",$I15:$I20)</f>
        <v>0</v>
      </c>
      <c r="G21" s="367">
        <f>SUM(C21:F21)</f>
        <v>11</v>
      </c>
      <c r="H21" s="376"/>
      <c r="I21" s="376"/>
      <c r="J21" s="376"/>
      <c r="K21" s="376"/>
      <c r="L21" s="377"/>
      <c r="M21" s="36"/>
      <c r="N21" s="374"/>
      <c r="O21" s="355"/>
      <c r="P21" s="355"/>
      <c r="Q21" s="355"/>
      <c r="R21" s="355"/>
      <c r="S21" s="125"/>
    </row>
    <row r="22" spans="1:19" s="18" customFormat="1" ht="12.75" customHeight="1" x14ac:dyDescent="0.3">
      <c r="A22" s="351" t="s">
        <v>473</v>
      </c>
      <c r="B22" s="351"/>
      <c r="C22" s="38">
        <f>SUMIF(C15:C20,"=x",$K15:$K20)</f>
        <v>10</v>
      </c>
      <c r="D22" s="39">
        <f>SUMIF(D15:D20,"=x",$K15:$K20)</f>
        <v>7</v>
      </c>
      <c r="E22" s="39">
        <f>SUMIF(E15:E20,"=x",$K15:$K20)</f>
        <v>3</v>
      </c>
      <c r="F22" s="39">
        <f>SUMIF(F15:F20,"=x",$K15:$K20)</f>
        <v>0</v>
      </c>
      <c r="G22" s="352">
        <f>SUM(C22:F22)</f>
        <v>20</v>
      </c>
      <c r="H22" s="370"/>
      <c r="I22" s="370"/>
      <c r="J22" s="370"/>
      <c r="K22" s="370"/>
      <c r="L22" s="371"/>
      <c r="M22" s="41"/>
      <c r="N22" s="374"/>
      <c r="O22" s="355"/>
      <c r="P22" s="355"/>
      <c r="Q22" s="355"/>
      <c r="R22" s="355"/>
      <c r="S22" s="125"/>
    </row>
    <row r="23" spans="1:19" s="18" customFormat="1" ht="12.75" customHeight="1" x14ac:dyDescent="0.3">
      <c r="A23" s="356" t="s">
        <v>474</v>
      </c>
      <c r="B23" s="356"/>
      <c r="C23" s="42">
        <f>COUNTIFS(C15:C20,"x",$L15:$L20,"K(5)")+COUNTIFS(C15:C20,"x",$L15:$L20,"AK")+COUNTIFS(C15:C20,"x",$L15:$L20,"BK")</f>
        <v>2</v>
      </c>
      <c r="D23" s="43">
        <f>COUNTIFS(D15:D20,"x",$L15:$L20,"K(5)")+COUNTIFS(D15:D20,"x",$L15:$L20,"AK")+COUNTIFS(D15:D20,"x",$L15:$L20,"BK")</f>
        <v>1</v>
      </c>
      <c r="E23" s="43">
        <f>COUNTIFS(E15:E20,"x",$L15:$L20,"K(5)")+COUNTIFS(E15:E20,"x",$L15:$L20,"AK")+COUNTIFS(E15:E20,"x",$L15:$L20,"BK")</f>
        <v>1</v>
      </c>
      <c r="F23" s="43">
        <f>COUNTIFS(F15:F20,"x",$L15:$L20,"K(5)")+COUNTIFS(F15:F20,"x",$L15:$L20,"AK")+COUNTIFS(F15:F20,"x",$L15:$L20,"BK")</f>
        <v>0</v>
      </c>
      <c r="G23" s="357">
        <f>SUM(C23:F23)</f>
        <v>4</v>
      </c>
      <c r="H23" s="372"/>
      <c r="I23" s="372"/>
      <c r="J23" s="372"/>
      <c r="K23" s="372"/>
      <c r="L23" s="373"/>
      <c r="M23" s="45"/>
      <c r="N23" s="374"/>
      <c r="O23" s="355"/>
      <c r="P23" s="355"/>
      <c r="Q23" s="355"/>
      <c r="R23" s="355"/>
      <c r="S23" s="125"/>
    </row>
    <row r="24" spans="1:19" s="18" customFormat="1" ht="12.75" customHeight="1" x14ac:dyDescent="0.3">
      <c r="A24" s="382" t="s">
        <v>514</v>
      </c>
      <c r="B24" s="383"/>
      <c r="C24" s="378"/>
      <c r="D24" s="365"/>
      <c r="E24" s="365"/>
      <c r="F24" s="365"/>
      <c r="G24" s="378"/>
      <c r="H24" s="365"/>
      <c r="I24" s="365"/>
      <c r="J24" s="365"/>
      <c r="K24" s="365"/>
      <c r="L24" s="379"/>
      <c r="M24" s="14"/>
      <c r="N24" s="378"/>
      <c r="O24" s="365"/>
      <c r="P24" s="365"/>
      <c r="Q24" s="365"/>
      <c r="R24" s="379"/>
      <c r="S24" s="121"/>
    </row>
    <row r="25" spans="1:19" s="18" customFormat="1" ht="12.75" customHeight="1" x14ac:dyDescent="0.3">
      <c r="A25" s="51" t="s">
        <v>515</v>
      </c>
      <c r="B25" s="183"/>
      <c r="C25" s="53"/>
      <c r="D25" s="14"/>
      <c r="E25" s="14"/>
      <c r="F25" s="14"/>
      <c r="G25" s="53"/>
      <c r="H25" s="14"/>
      <c r="I25" s="14"/>
      <c r="J25" s="14"/>
      <c r="K25" s="14"/>
      <c r="L25" s="54"/>
      <c r="M25" s="14"/>
      <c r="N25" s="15"/>
      <c r="O25" s="139"/>
      <c r="P25" s="100"/>
      <c r="Q25" s="14"/>
      <c r="R25" s="57"/>
      <c r="S25" s="121"/>
    </row>
    <row r="26" spans="1:19" s="18" customFormat="1" ht="12.75" customHeight="1" x14ac:dyDescent="0.25">
      <c r="A26" s="46" t="s">
        <v>200</v>
      </c>
      <c r="B26" s="102" t="s">
        <v>38</v>
      </c>
      <c r="C26" s="58"/>
      <c r="D26" s="59"/>
      <c r="E26" s="59" t="s">
        <v>468</v>
      </c>
      <c r="F26" s="59"/>
      <c r="G26" s="60"/>
      <c r="H26" s="61">
        <v>1</v>
      </c>
      <c r="I26" s="61"/>
      <c r="J26" s="62"/>
      <c r="K26" s="29">
        <v>4</v>
      </c>
      <c r="L26" s="24" t="s">
        <v>471</v>
      </c>
      <c r="M26" s="66" t="s">
        <v>478</v>
      </c>
      <c r="N26" s="127" t="s">
        <v>266</v>
      </c>
      <c r="O26" s="67" t="s">
        <v>24</v>
      </c>
      <c r="P26" s="102"/>
      <c r="Q26" s="122"/>
      <c r="R26" s="102" t="s">
        <v>217</v>
      </c>
      <c r="S26" s="344" t="s">
        <v>37</v>
      </c>
    </row>
    <row r="27" spans="1:19" s="18" customFormat="1" ht="12.75" customHeight="1" x14ac:dyDescent="0.3">
      <c r="A27" s="366" t="s">
        <v>472</v>
      </c>
      <c r="B27" s="366"/>
      <c r="C27" s="33">
        <f>SUMIF(C26:C26,"=x",$G26:$G26)+SUMIF(C26:C26,"=x",$H26:$H26)+SUMIF(C26:C26,"=x",$I26:$I26)</f>
        <v>0</v>
      </c>
      <c r="D27" s="34">
        <f>SUMIF(D26:D26,"=x",$G26:$G26)+SUMIF(D26:D26,"=x",$H26:$H26)+SUMIF(D26:D26,"=x",$I26:$I26)</f>
        <v>0</v>
      </c>
      <c r="E27" s="34">
        <f>SUMIF(E26:E26,"=x",$G26:$G26)+SUMIF(E26:E26,"=x",$H26:$H26)+SUMIF(E26:E26,"=x",$I26:$I26)</f>
        <v>1</v>
      </c>
      <c r="F27" s="34">
        <f>SUMIF(F26:F26,"=x",$G26:$G26)+SUMIF(F26:F26,"=x",$H26:$H26)+SUMIF(F26:F26,"=x",$I26:$I26)</f>
        <v>0</v>
      </c>
      <c r="G27" s="367">
        <f>SUM(C27:F27)</f>
        <v>1</v>
      </c>
      <c r="H27" s="376"/>
      <c r="I27" s="376"/>
      <c r="J27" s="376"/>
      <c r="K27" s="376"/>
      <c r="L27" s="377"/>
      <c r="M27" s="36"/>
      <c r="N27" s="374"/>
      <c r="O27" s="355"/>
      <c r="P27" s="355"/>
      <c r="Q27" s="355"/>
      <c r="R27" s="355"/>
      <c r="S27" s="125"/>
    </row>
    <row r="28" spans="1:19" s="18" customFormat="1" ht="12.75" customHeight="1" x14ac:dyDescent="0.3">
      <c r="A28" s="351" t="s">
        <v>473</v>
      </c>
      <c r="B28" s="351"/>
      <c r="C28" s="38">
        <f>SUMIF(C26:C26,"=x",$K26:$K26)</f>
        <v>0</v>
      </c>
      <c r="D28" s="39">
        <f>SUMIF(D26:D26,"=x",$K26:$K26)</f>
        <v>0</v>
      </c>
      <c r="E28" s="39">
        <f>SUMIF(E26:E26,"=x",$K26:$K26)</f>
        <v>4</v>
      </c>
      <c r="F28" s="39">
        <f>SUMIF(F26:F26,"=x",$K26:$K26)</f>
        <v>0</v>
      </c>
      <c r="G28" s="352">
        <f>SUM(C28:F28)</f>
        <v>4</v>
      </c>
      <c r="H28" s="370"/>
      <c r="I28" s="370"/>
      <c r="J28" s="370"/>
      <c r="K28" s="370"/>
      <c r="L28" s="371"/>
      <c r="M28" s="41"/>
      <c r="N28" s="374"/>
      <c r="O28" s="355"/>
      <c r="P28" s="355"/>
      <c r="Q28" s="355"/>
      <c r="R28" s="355"/>
      <c r="S28" s="125"/>
    </row>
    <row r="29" spans="1:19" s="18" customFormat="1" ht="12.75" customHeight="1" x14ac:dyDescent="0.3">
      <c r="A29" s="356" t="s">
        <v>474</v>
      </c>
      <c r="B29" s="356"/>
      <c r="C29" s="42">
        <f>COUNTIFS(C25:C26,"x",$L25:$L26,"K")+COUNTIFS(C25:C26,"x",$L25:$L26,"AK")+COUNTIFS(C25:C26,"x",$L25:$L26,"BK")</f>
        <v>0</v>
      </c>
      <c r="D29" s="43">
        <f>COUNTIFS(D25:D26,"x",$L25:$L26,"K")+COUNTIFS(D25:D26,"x",$L25:$L26,"AK")+COUNTIFS(D25:D26,"x",$L25:$L26,"BK")</f>
        <v>0</v>
      </c>
      <c r="E29" s="43">
        <f>COUNTIFS(E25:E26,"x",$L25:$L26,"K")+COUNTIFS(E25:E26,"x",$L25:$L26,"AK")+COUNTIFS(E25:E26,"x",$L25:$L26,"BK")</f>
        <v>0</v>
      </c>
      <c r="F29" s="43">
        <f>SUMPRODUCT(--(F$8:F$10="x"),--($L$8:$L$10="K"))</f>
        <v>0</v>
      </c>
      <c r="G29" s="357">
        <f>SUM(C29:F29)</f>
        <v>0</v>
      </c>
      <c r="H29" s="372"/>
      <c r="I29" s="372"/>
      <c r="J29" s="372"/>
      <c r="K29" s="372"/>
      <c r="L29" s="373"/>
      <c r="M29" s="45"/>
      <c r="N29" s="374"/>
      <c r="O29" s="355"/>
      <c r="P29" s="355"/>
      <c r="Q29" s="355"/>
      <c r="R29" s="355"/>
      <c r="S29" s="125"/>
    </row>
    <row r="30" spans="1:19" s="18" customFormat="1" ht="39.75" customHeight="1" x14ac:dyDescent="0.3">
      <c r="A30" s="51" t="s">
        <v>516</v>
      </c>
      <c r="B30" s="186"/>
      <c r="C30" s="380" t="s">
        <v>517</v>
      </c>
      <c r="D30" s="381"/>
      <c r="E30" s="381"/>
      <c r="F30" s="381"/>
      <c r="G30" s="381"/>
      <c r="H30" s="381"/>
      <c r="I30" s="381"/>
      <c r="J30" s="381"/>
      <c r="K30" s="381"/>
      <c r="L30" s="381"/>
      <c r="M30" s="381"/>
      <c r="N30" s="381"/>
      <c r="O30" s="381"/>
      <c r="P30" s="142"/>
      <c r="Q30" s="142"/>
      <c r="R30" s="143"/>
      <c r="S30" s="121"/>
    </row>
    <row r="31" spans="1:19" s="18" customFormat="1" ht="12.75" customHeight="1" x14ac:dyDescent="0.25">
      <c r="A31" s="102" t="s">
        <v>364</v>
      </c>
      <c r="B31" s="102" t="s">
        <v>203</v>
      </c>
      <c r="C31" s="60" t="s">
        <v>503</v>
      </c>
      <c r="D31" s="61" t="s">
        <v>488</v>
      </c>
      <c r="E31" s="61"/>
      <c r="F31" s="61"/>
      <c r="G31" s="60">
        <v>2</v>
      </c>
      <c r="H31" s="61"/>
      <c r="I31" s="61"/>
      <c r="J31" s="62"/>
      <c r="K31" s="29">
        <v>3</v>
      </c>
      <c r="L31" s="24" t="s">
        <v>469</v>
      </c>
      <c r="M31" s="63"/>
      <c r="N31" s="129"/>
      <c r="O31" s="141"/>
      <c r="P31" s="102"/>
      <c r="Q31" s="29"/>
      <c r="R31" s="129" t="s">
        <v>242</v>
      </c>
      <c r="S31" s="230" t="s">
        <v>202</v>
      </c>
    </row>
    <row r="32" spans="1:19" s="18" customFormat="1" ht="12.75" customHeight="1" x14ac:dyDescent="0.25">
      <c r="A32" s="102" t="s">
        <v>365</v>
      </c>
      <c r="B32" s="102" t="s">
        <v>206</v>
      </c>
      <c r="C32" s="60" t="s">
        <v>488</v>
      </c>
      <c r="D32" s="61"/>
      <c r="E32" s="61"/>
      <c r="F32" s="61"/>
      <c r="G32" s="60">
        <v>2</v>
      </c>
      <c r="H32" s="61"/>
      <c r="I32" s="61"/>
      <c r="J32" s="62"/>
      <c r="K32" s="29">
        <v>3</v>
      </c>
      <c r="L32" s="24" t="s">
        <v>469</v>
      </c>
      <c r="M32" s="63"/>
      <c r="N32" s="129"/>
      <c r="O32" s="141"/>
      <c r="P32" s="102"/>
      <c r="Q32" s="29"/>
      <c r="R32" s="129" t="s">
        <v>207</v>
      </c>
      <c r="S32" s="230" t="s">
        <v>205</v>
      </c>
    </row>
    <row r="33" spans="1:19" s="18" customFormat="1" ht="12.75" customHeight="1" x14ac:dyDescent="0.25">
      <c r="A33" s="102" t="s">
        <v>366</v>
      </c>
      <c r="B33" s="102" t="s">
        <v>209</v>
      </c>
      <c r="C33" s="60" t="s">
        <v>488</v>
      </c>
      <c r="D33" s="61"/>
      <c r="E33" s="61"/>
      <c r="F33" s="61"/>
      <c r="G33" s="60">
        <v>2</v>
      </c>
      <c r="H33" s="61"/>
      <c r="I33" s="61"/>
      <c r="J33" s="62"/>
      <c r="K33" s="29">
        <v>3</v>
      </c>
      <c r="L33" s="24" t="s">
        <v>469</v>
      </c>
      <c r="M33" s="63"/>
      <c r="N33" s="129"/>
      <c r="O33" s="141"/>
      <c r="P33" s="102"/>
      <c r="Q33" s="29"/>
      <c r="R33" s="129" t="s">
        <v>210</v>
      </c>
      <c r="S33" s="230" t="s">
        <v>208</v>
      </c>
    </row>
    <row r="34" spans="1:19" s="18" customFormat="1" ht="12.75" customHeight="1" x14ac:dyDescent="0.25">
      <c r="A34" s="102" t="s">
        <v>367</v>
      </c>
      <c r="B34" s="102" t="s">
        <v>213</v>
      </c>
      <c r="C34" s="60"/>
      <c r="D34" s="61" t="s">
        <v>488</v>
      </c>
      <c r="E34" s="61"/>
      <c r="F34" s="61"/>
      <c r="G34" s="60">
        <v>2</v>
      </c>
      <c r="H34" s="61"/>
      <c r="I34" s="61"/>
      <c r="J34" s="62"/>
      <c r="K34" s="29">
        <v>3</v>
      </c>
      <c r="L34" s="24" t="s">
        <v>469</v>
      </c>
      <c r="M34" s="63"/>
      <c r="N34" s="129"/>
      <c r="O34" s="141"/>
      <c r="P34" s="102"/>
      <c r="Q34" s="29"/>
      <c r="R34" s="129" t="s">
        <v>22</v>
      </c>
      <c r="S34" s="230" t="s">
        <v>212</v>
      </c>
    </row>
    <row r="35" spans="1:19" s="18" customFormat="1" ht="12.75" customHeight="1" x14ac:dyDescent="0.25">
      <c r="A35" s="102" t="s">
        <v>214</v>
      </c>
      <c r="B35" s="102" t="s">
        <v>216</v>
      </c>
      <c r="C35" s="60"/>
      <c r="D35" s="61" t="s">
        <v>488</v>
      </c>
      <c r="E35" s="61"/>
      <c r="F35" s="61"/>
      <c r="G35" s="60"/>
      <c r="H35" s="61">
        <v>3</v>
      </c>
      <c r="I35" s="61"/>
      <c r="J35" s="62"/>
      <c r="K35" s="29">
        <v>6</v>
      </c>
      <c r="L35" s="24" t="s">
        <v>471</v>
      </c>
      <c r="M35" s="63"/>
      <c r="N35" s="129"/>
      <c r="O35" s="141"/>
      <c r="P35" s="102"/>
      <c r="Q35" s="29"/>
      <c r="R35" s="129" t="s">
        <v>217</v>
      </c>
      <c r="S35" s="230" t="s">
        <v>215</v>
      </c>
    </row>
    <row r="36" spans="1:19" s="18" customFormat="1" ht="12.75" customHeight="1" x14ac:dyDescent="0.25">
      <c r="A36" s="102" t="s">
        <v>218</v>
      </c>
      <c r="B36" s="102" t="s">
        <v>220</v>
      </c>
      <c r="C36" s="60"/>
      <c r="D36" s="61"/>
      <c r="E36" s="61" t="s">
        <v>488</v>
      </c>
      <c r="F36" s="61"/>
      <c r="G36" s="60"/>
      <c r="H36" s="61"/>
      <c r="I36" s="61">
        <v>3</v>
      </c>
      <c r="J36" s="62"/>
      <c r="K36" s="29">
        <v>6</v>
      </c>
      <c r="L36" s="24" t="s">
        <v>471</v>
      </c>
      <c r="M36" s="63"/>
      <c r="N36" s="129"/>
      <c r="O36" s="141"/>
      <c r="P36" s="102"/>
      <c r="Q36" s="29"/>
      <c r="R36" s="129" t="s">
        <v>211</v>
      </c>
      <c r="S36" s="230" t="s">
        <v>219</v>
      </c>
    </row>
    <row r="37" spans="1:19" ht="12.75" customHeight="1" x14ac:dyDescent="0.25">
      <c r="A37" s="130" t="s">
        <v>221</v>
      </c>
      <c r="B37" s="87" t="s">
        <v>223</v>
      </c>
      <c r="C37" s="12"/>
      <c r="D37" s="13"/>
      <c r="E37" s="13" t="s">
        <v>488</v>
      </c>
      <c r="F37" s="75"/>
      <c r="G37" s="74"/>
      <c r="H37" s="13">
        <v>2</v>
      </c>
      <c r="I37" s="13"/>
      <c r="J37" s="76"/>
      <c r="K37" s="82">
        <v>4</v>
      </c>
      <c r="L37" s="24" t="s">
        <v>471</v>
      </c>
      <c r="M37" s="29"/>
      <c r="N37" s="87"/>
      <c r="O37" s="141"/>
      <c r="P37" s="87"/>
      <c r="Q37" s="77"/>
      <c r="R37" s="102" t="s">
        <v>204</v>
      </c>
      <c r="S37" s="230" t="s">
        <v>222</v>
      </c>
    </row>
    <row r="38" spans="1:19" ht="12.75" customHeight="1" x14ac:dyDescent="0.25">
      <c r="A38" s="130" t="s">
        <v>368</v>
      </c>
      <c r="B38" s="87" t="s">
        <v>225</v>
      </c>
      <c r="C38" s="12" t="s">
        <v>488</v>
      </c>
      <c r="D38" s="13"/>
      <c r="E38" s="13"/>
      <c r="F38" s="75"/>
      <c r="G38" s="74">
        <v>2</v>
      </c>
      <c r="H38" s="13"/>
      <c r="I38" s="13"/>
      <c r="J38" s="76"/>
      <c r="K38" s="82">
        <v>3</v>
      </c>
      <c r="L38" s="24" t="s">
        <v>469</v>
      </c>
      <c r="M38" s="82"/>
      <c r="N38" s="87"/>
      <c r="O38" s="141"/>
      <c r="P38" s="87"/>
      <c r="Q38" s="77"/>
      <c r="R38" s="102" t="s">
        <v>226</v>
      </c>
      <c r="S38" s="230" t="s">
        <v>224</v>
      </c>
    </row>
    <row r="39" spans="1:19" ht="12.75" customHeight="1" x14ac:dyDescent="0.25">
      <c r="A39" s="130" t="s">
        <v>369</v>
      </c>
      <c r="B39" s="87" t="s">
        <v>228</v>
      </c>
      <c r="C39" s="12"/>
      <c r="D39" s="13" t="s">
        <v>488</v>
      </c>
      <c r="E39" s="13"/>
      <c r="F39" s="75"/>
      <c r="G39" s="74"/>
      <c r="H39" s="13">
        <v>2</v>
      </c>
      <c r="I39" s="13"/>
      <c r="J39" s="76"/>
      <c r="K39" s="82">
        <v>4</v>
      </c>
      <c r="L39" s="24" t="s">
        <v>471</v>
      </c>
      <c r="M39" s="63" t="s">
        <v>493</v>
      </c>
      <c r="N39" s="235" t="s">
        <v>368</v>
      </c>
      <c r="O39" s="231" t="s">
        <v>225</v>
      </c>
      <c r="P39" s="87"/>
      <c r="Q39" s="77"/>
      <c r="R39" s="102" t="s">
        <v>226</v>
      </c>
      <c r="S39" s="233" t="s">
        <v>227</v>
      </c>
    </row>
    <row r="40" spans="1:19" ht="12.75" customHeight="1" x14ac:dyDescent="0.25">
      <c r="A40" s="130" t="s">
        <v>370</v>
      </c>
      <c r="B40" s="87" t="s">
        <v>230</v>
      </c>
      <c r="C40" s="12"/>
      <c r="D40" s="13"/>
      <c r="E40" s="13"/>
      <c r="F40" s="75" t="s">
        <v>488</v>
      </c>
      <c r="G40" s="74">
        <v>2</v>
      </c>
      <c r="H40" s="13"/>
      <c r="I40" s="13"/>
      <c r="J40" s="76"/>
      <c r="K40" s="82">
        <v>3</v>
      </c>
      <c r="L40" s="24" t="s">
        <v>469</v>
      </c>
      <c r="M40" s="82"/>
      <c r="N40" s="87"/>
      <c r="O40" s="141"/>
      <c r="P40" s="87"/>
      <c r="Q40" s="77"/>
      <c r="R40" s="102" t="s">
        <v>207</v>
      </c>
      <c r="S40" s="230" t="s">
        <v>229</v>
      </c>
    </row>
    <row r="41" spans="1:19" ht="12.75" customHeight="1" x14ac:dyDescent="0.25">
      <c r="A41" s="130" t="s">
        <v>371</v>
      </c>
      <c r="B41" s="87" t="s">
        <v>232</v>
      </c>
      <c r="C41" s="12"/>
      <c r="D41" s="13" t="s">
        <v>488</v>
      </c>
      <c r="E41" s="13"/>
      <c r="F41" s="75"/>
      <c r="G41" s="74">
        <v>2</v>
      </c>
      <c r="H41" s="13"/>
      <c r="I41" s="13"/>
      <c r="J41" s="76"/>
      <c r="K41" s="82">
        <v>3</v>
      </c>
      <c r="L41" s="24" t="s">
        <v>469</v>
      </c>
      <c r="M41" s="82"/>
      <c r="N41" s="87"/>
      <c r="O41" s="141"/>
      <c r="P41" s="87"/>
      <c r="Q41" s="77"/>
      <c r="R41" s="102" t="s">
        <v>233</v>
      </c>
      <c r="S41" s="232" t="s">
        <v>231</v>
      </c>
    </row>
    <row r="42" spans="1:19" ht="12.75" customHeight="1" x14ac:dyDescent="0.25">
      <c r="A42" s="130" t="s">
        <v>372</v>
      </c>
      <c r="B42" s="102" t="s">
        <v>374</v>
      </c>
      <c r="C42" s="12"/>
      <c r="D42" s="13"/>
      <c r="E42" s="13" t="s">
        <v>488</v>
      </c>
      <c r="F42" s="75"/>
      <c r="G42" s="74">
        <v>1</v>
      </c>
      <c r="H42" s="13">
        <v>2</v>
      </c>
      <c r="I42" s="13"/>
      <c r="J42" s="76"/>
      <c r="K42" s="82">
        <v>5</v>
      </c>
      <c r="L42" s="24" t="s">
        <v>471</v>
      </c>
      <c r="M42" s="63"/>
      <c r="N42" s="130"/>
      <c r="O42" s="78"/>
      <c r="P42" s="236"/>
      <c r="Q42" s="237"/>
      <c r="R42" s="102" t="s">
        <v>375</v>
      </c>
      <c r="S42" s="48" t="s">
        <v>373</v>
      </c>
    </row>
    <row r="43" spans="1:19" ht="12.75" customHeight="1" x14ac:dyDescent="0.25">
      <c r="A43" s="130" t="s">
        <v>376</v>
      </c>
      <c r="B43" s="87" t="s">
        <v>236</v>
      </c>
      <c r="C43" s="12"/>
      <c r="D43" s="13"/>
      <c r="E43" s="13"/>
      <c r="F43" s="75" t="s">
        <v>488</v>
      </c>
      <c r="G43" s="74"/>
      <c r="H43" s="13"/>
      <c r="I43" s="13">
        <v>2</v>
      </c>
      <c r="J43" s="76"/>
      <c r="K43" s="82">
        <v>4</v>
      </c>
      <c r="L43" s="24" t="s">
        <v>471</v>
      </c>
      <c r="M43" s="238" t="s">
        <v>478</v>
      </c>
      <c r="N43" s="239" t="s">
        <v>388</v>
      </c>
      <c r="O43" s="127" t="s">
        <v>256</v>
      </c>
      <c r="P43" s="87"/>
      <c r="Q43" s="77"/>
      <c r="R43" s="102" t="s">
        <v>237</v>
      </c>
      <c r="S43" s="230" t="s">
        <v>235</v>
      </c>
    </row>
    <row r="44" spans="1:19" ht="12.75" customHeight="1" x14ac:dyDescent="0.25">
      <c r="A44" s="130" t="s">
        <v>377</v>
      </c>
      <c r="B44" s="87" t="s">
        <v>239</v>
      </c>
      <c r="C44" s="12" t="s">
        <v>488</v>
      </c>
      <c r="D44" s="13"/>
      <c r="E44" s="13"/>
      <c r="F44" s="75"/>
      <c r="G44" s="74">
        <v>2</v>
      </c>
      <c r="H44" s="13"/>
      <c r="I44" s="13"/>
      <c r="J44" s="76"/>
      <c r="K44" s="82">
        <v>3</v>
      </c>
      <c r="L44" s="24" t="s">
        <v>469</v>
      </c>
      <c r="M44" s="82"/>
      <c r="N44" s="87"/>
      <c r="O44" s="141"/>
      <c r="P44" s="87"/>
      <c r="Q44" s="77"/>
      <c r="R44" s="102" t="s">
        <v>204</v>
      </c>
      <c r="S44" s="233" t="s">
        <v>238</v>
      </c>
    </row>
    <row r="45" spans="1:19" ht="12.75" customHeight="1" x14ac:dyDescent="0.25">
      <c r="A45" s="130" t="s">
        <v>378</v>
      </c>
      <c r="B45" s="87" t="s">
        <v>241</v>
      </c>
      <c r="C45" s="12"/>
      <c r="D45" s="13"/>
      <c r="E45" s="13"/>
      <c r="F45" s="75" t="s">
        <v>488</v>
      </c>
      <c r="G45" s="74">
        <v>2</v>
      </c>
      <c r="H45" s="13"/>
      <c r="I45" s="13"/>
      <c r="J45" s="76"/>
      <c r="K45" s="82">
        <v>3</v>
      </c>
      <c r="L45" s="24" t="s">
        <v>469</v>
      </c>
      <c r="M45" s="82"/>
      <c r="N45" s="87"/>
      <c r="O45" s="141"/>
      <c r="P45" s="87"/>
      <c r="Q45" s="77"/>
      <c r="R45" s="102" t="s">
        <v>217</v>
      </c>
      <c r="S45" s="230" t="s">
        <v>240</v>
      </c>
    </row>
    <row r="46" spans="1:19" ht="12.75" customHeight="1" x14ac:dyDescent="0.25">
      <c r="A46" s="130" t="s">
        <v>243</v>
      </c>
      <c r="B46" s="87" t="s">
        <v>245</v>
      </c>
      <c r="C46" s="12"/>
      <c r="D46" s="13"/>
      <c r="E46" s="13" t="s">
        <v>488</v>
      </c>
      <c r="F46" s="75"/>
      <c r="G46" s="74"/>
      <c r="H46" s="13">
        <v>2</v>
      </c>
      <c r="I46" s="13"/>
      <c r="J46" s="76"/>
      <c r="K46" s="82">
        <v>4</v>
      </c>
      <c r="L46" s="24" t="s">
        <v>471</v>
      </c>
      <c r="M46" s="29"/>
      <c r="N46" s="87"/>
      <c r="O46" s="141"/>
      <c r="P46" s="87"/>
      <c r="Q46" s="77"/>
      <c r="R46" s="102" t="s">
        <v>204</v>
      </c>
      <c r="S46" s="230" t="s">
        <v>244</v>
      </c>
    </row>
    <row r="47" spans="1:19" ht="12.75" customHeight="1" x14ac:dyDescent="0.25">
      <c r="A47" s="130" t="s">
        <v>379</v>
      </c>
      <c r="B47" s="87" t="s">
        <v>247</v>
      </c>
      <c r="C47" s="12"/>
      <c r="D47" s="13" t="s">
        <v>488</v>
      </c>
      <c r="E47" s="13"/>
      <c r="F47" s="75"/>
      <c r="G47" s="74">
        <v>2</v>
      </c>
      <c r="H47" s="13"/>
      <c r="I47" s="13"/>
      <c r="J47" s="76"/>
      <c r="K47" s="82">
        <v>3</v>
      </c>
      <c r="L47" s="24" t="s">
        <v>469</v>
      </c>
      <c r="M47" s="82"/>
      <c r="N47" s="87"/>
      <c r="O47" s="141"/>
      <c r="P47" s="87"/>
      <c r="Q47" s="77"/>
      <c r="R47" s="102" t="s">
        <v>380</v>
      </c>
      <c r="S47" s="230" t="s">
        <v>246</v>
      </c>
    </row>
    <row r="48" spans="1:19" ht="12.75" customHeight="1" x14ac:dyDescent="0.25">
      <c r="A48" s="130" t="s">
        <v>248</v>
      </c>
      <c r="B48" s="87" t="s">
        <v>250</v>
      </c>
      <c r="C48" s="12"/>
      <c r="D48" s="13" t="s">
        <v>488</v>
      </c>
      <c r="E48" s="13"/>
      <c r="F48" s="75"/>
      <c r="G48" s="74"/>
      <c r="H48" s="13">
        <v>3</v>
      </c>
      <c r="I48" s="13"/>
      <c r="J48" s="76"/>
      <c r="K48" s="82">
        <v>6</v>
      </c>
      <c r="L48" s="24" t="s">
        <v>471</v>
      </c>
      <c r="M48" s="29"/>
      <c r="N48" s="87"/>
      <c r="O48" s="141"/>
      <c r="P48" s="87"/>
      <c r="Q48" s="77"/>
      <c r="R48" s="102" t="s">
        <v>201</v>
      </c>
      <c r="S48" s="230" t="s">
        <v>249</v>
      </c>
    </row>
    <row r="49" spans="1:19" ht="12.75" customHeight="1" x14ac:dyDescent="0.25">
      <c r="A49" s="130" t="s">
        <v>381</v>
      </c>
      <c r="B49" s="87" t="s">
        <v>252</v>
      </c>
      <c r="C49" s="12"/>
      <c r="D49" s="13"/>
      <c r="E49" s="13" t="s">
        <v>488</v>
      </c>
      <c r="F49" s="75"/>
      <c r="G49" s="74">
        <v>2</v>
      </c>
      <c r="H49" s="13"/>
      <c r="I49" s="13"/>
      <c r="J49" s="76"/>
      <c r="K49" s="82">
        <v>3</v>
      </c>
      <c r="L49" s="24" t="s">
        <v>469</v>
      </c>
      <c r="M49" s="82"/>
      <c r="N49" s="87"/>
      <c r="O49" s="141"/>
      <c r="P49" s="87"/>
      <c r="Q49" s="77"/>
      <c r="R49" s="102" t="s">
        <v>207</v>
      </c>
      <c r="S49" s="233" t="s">
        <v>251</v>
      </c>
    </row>
    <row r="50" spans="1:19" ht="12.75" customHeight="1" x14ac:dyDescent="0.25">
      <c r="A50" s="130" t="s">
        <v>382</v>
      </c>
      <c r="B50" s="87" t="s">
        <v>254</v>
      </c>
      <c r="C50" s="12"/>
      <c r="D50" s="13" t="s">
        <v>488</v>
      </c>
      <c r="E50" s="13"/>
      <c r="F50" s="75"/>
      <c r="G50" s="74">
        <v>2</v>
      </c>
      <c r="H50" s="13"/>
      <c r="I50" s="13"/>
      <c r="J50" s="76"/>
      <c r="K50" s="82">
        <v>3</v>
      </c>
      <c r="L50" s="24" t="s">
        <v>469</v>
      </c>
      <c r="M50" s="82"/>
      <c r="N50" s="87"/>
      <c r="O50" s="141"/>
      <c r="P50" s="87"/>
      <c r="Q50" s="77"/>
      <c r="R50" s="102" t="s">
        <v>179</v>
      </c>
      <c r="S50" s="230" t="s">
        <v>253</v>
      </c>
    </row>
    <row r="51" spans="1:19" ht="12.75" customHeight="1" x14ac:dyDescent="0.25">
      <c r="A51" s="48" t="s">
        <v>383</v>
      </c>
      <c r="B51" s="102" t="s">
        <v>532</v>
      </c>
      <c r="C51" s="12" t="s">
        <v>488</v>
      </c>
      <c r="D51" s="13"/>
      <c r="E51" s="13"/>
      <c r="F51" s="75"/>
      <c r="G51" s="74"/>
      <c r="H51" s="13">
        <v>2</v>
      </c>
      <c r="I51" s="13"/>
      <c r="J51" s="76"/>
      <c r="K51" s="82">
        <v>4</v>
      </c>
      <c r="L51" s="24" t="s">
        <v>471</v>
      </c>
      <c r="M51" s="82"/>
      <c r="N51" s="87"/>
      <c r="O51" s="141"/>
      <c r="P51" s="87"/>
      <c r="Q51" s="77"/>
      <c r="R51" s="102" t="s">
        <v>380</v>
      </c>
      <c r="S51" s="48" t="s">
        <v>385</v>
      </c>
    </row>
    <row r="52" spans="1:19" ht="12.75" customHeight="1" x14ac:dyDescent="0.25">
      <c r="A52" s="48" t="s">
        <v>384</v>
      </c>
      <c r="B52" s="102" t="s">
        <v>531</v>
      </c>
      <c r="C52" s="12"/>
      <c r="D52" s="13" t="s">
        <v>488</v>
      </c>
      <c r="E52" s="13"/>
      <c r="F52" s="75"/>
      <c r="G52" s="74">
        <v>2</v>
      </c>
      <c r="H52" s="13"/>
      <c r="I52" s="13"/>
      <c r="J52" s="76"/>
      <c r="K52" s="82">
        <v>2</v>
      </c>
      <c r="L52" s="24" t="s">
        <v>469</v>
      </c>
      <c r="M52" s="82"/>
      <c r="N52" s="87"/>
      <c r="O52" s="141"/>
      <c r="P52" s="87"/>
      <c r="Q52" s="77"/>
      <c r="R52" s="102" t="s">
        <v>387</v>
      </c>
      <c r="S52" s="48" t="s">
        <v>386</v>
      </c>
    </row>
    <row r="53" spans="1:19" s="18" customFormat="1" ht="12.75" customHeight="1" x14ac:dyDescent="0.25">
      <c r="A53" s="84" t="s">
        <v>388</v>
      </c>
      <c r="B53" s="102" t="s">
        <v>256</v>
      </c>
      <c r="C53" s="96"/>
      <c r="D53" s="13" t="s">
        <v>488</v>
      </c>
      <c r="E53" s="97"/>
      <c r="F53" s="75"/>
      <c r="G53" s="234">
        <v>2</v>
      </c>
      <c r="H53" s="61"/>
      <c r="I53" s="61"/>
      <c r="J53" s="62"/>
      <c r="K53" s="29">
        <v>3</v>
      </c>
      <c r="L53" s="24" t="s">
        <v>469</v>
      </c>
      <c r="M53" s="29"/>
      <c r="N53" s="102"/>
      <c r="O53" s="141"/>
      <c r="P53" s="102"/>
      <c r="Q53" s="29"/>
      <c r="R53" s="102" t="s">
        <v>234</v>
      </c>
      <c r="S53" s="230" t="s">
        <v>255</v>
      </c>
    </row>
    <row r="54" spans="1:19" ht="12.75" customHeight="1" x14ac:dyDescent="0.25">
      <c r="A54" s="130"/>
      <c r="B54" s="87" t="s">
        <v>307</v>
      </c>
      <c r="C54" s="74"/>
      <c r="D54" s="13"/>
      <c r="E54" s="13"/>
      <c r="F54" s="75"/>
      <c r="G54" s="74"/>
      <c r="H54" s="13"/>
      <c r="I54" s="13"/>
      <c r="J54" s="76"/>
      <c r="K54" s="82">
        <v>20</v>
      </c>
      <c r="L54" s="24"/>
      <c r="M54" s="82"/>
      <c r="N54" s="77"/>
      <c r="O54" s="77"/>
      <c r="P54" s="77"/>
      <c r="Q54" s="77"/>
      <c r="R54" s="88" t="s">
        <v>25</v>
      </c>
      <c r="S54" s="80" t="s">
        <v>306</v>
      </c>
    </row>
    <row r="55" spans="1:19" ht="12.75" customHeight="1" x14ac:dyDescent="0.25">
      <c r="A55" s="366" t="s">
        <v>472</v>
      </c>
      <c r="B55" s="366"/>
      <c r="C55" s="34">
        <f>SUMIF(C52:C54,"=x",$G52:$G54)+SUMIF(C52:C54,"=x",$H52:$H54)+SUMIF(C52:C54,"=x",$I52:$I54)</f>
        <v>0</v>
      </c>
      <c r="D55" s="34"/>
      <c r="E55" s="34"/>
      <c r="F55" s="34">
        <f>SUMIF(F52:F54,"=x",$G52:$G54)+SUMIF(F52:F54,"=x",$H52:$H54)+SUMIF(F52:F54,"=x",$I52:$I54)</f>
        <v>0</v>
      </c>
      <c r="G55" s="367">
        <f>SUM(C55:F55)</f>
        <v>0</v>
      </c>
      <c r="H55" s="368"/>
      <c r="I55" s="368"/>
      <c r="J55" s="368"/>
      <c r="K55" s="368"/>
      <c r="L55" s="369"/>
      <c r="M55" s="89"/>
      <c r="N55" s="355"/>
      <c r="O55" s="355"/>
      <c r="P55" s="355"/>
      <c r="Q55" s="355"/>
      <c r="R55" s="355"/>
      <c r="S55" s="125"/>
    </row>
    <row r="56" spans="1:19" ht="12.75" customHeight="1" x14ac:dyDescent="0.25">
      <c r="A56" s="351" t="s">
        <v>473</v>
      </c>
      <c r="B56" s="351"/>
      <c r="C56" s="39">
        <v>5</v>
      </c>
      <c r="D56" s="39">
        <v>21</v>
      </c>
      <c r="E56" s="39">
        <v>18</v>
      </c>
      <c r="F56" s="39">
        <v>3</v>
      </c>
      <c r="G56" s="352">
        <f>SUM(C56:F56)</f>
        <v>47</v>
      </c>
      <c r="H56" s="353"/>
      <c r="I56" s="353"/>
      <c r="J56" s="353"/>
      <c r="K56" s="353"/>
      <c r="L56" s="354"/>
      <c r="M56" s="90"/>
      <c r="N56" s="355"/>
      <c r="O56" s="355"/>
      <c r="P56" s="355"/>
      <c r="Q56" s="355"/>
      <c r="R56" s="355"/>
      <c r="S56" s="125"/>
    </row>
    <row r="57" spans="1:19" ht="12.75" customHeight="1" x14ac:dyDescent="0.25">
      <c r="A57" s="356" t="s">
        <v>474</v>
      </c>
      <c r="B57" s="356"/>
      <c r="C57" s="43">
        <f>COUNTIFS(C29:C54,"x",$L29:$L54,"K(5)")+COUNTIFS(C29:C54,"x",$L29:$L54,"AK")+COUNTIFS(C29:C54,"x",$L29:$L54,"BK")</f>
        <v>0</v>
      </c>
      <c r="D57" s="43">
        <f>COUNTIFS(D29:D54,"x",$L29:$L54,"K(5)")+COUNTIFS(D29:D54,"x",$L29:$L54,"AK")+COUNTIFS(D29:D54,"x",$L29:$L54,"BK")</f>
        <v>0</v>
      </c>
      <c r="E57" s="43">
        <f>COUNTIFS(E29:E54,"x",$L29:$L54,"K(5)")+COUNTIFS(E29:E54,"x",$L29:$L54,"AK")+COUNTIFS(E29:E54,"x",$L29:$L54,"BK")</f>
        <v>0</v>
      </c>
      <c r="F57" s="43">
        <f>COUNTIFS(F29:F54,"x",$L29:$L54,"K(5)")+COUNTIFS(F29:F54,"x",$L29:$L54,"AK")+COUNTIFS(F29:F54,"x",$L29:$L54,"BK")</f>
        <v>0</v>
      </c>
      <c r="G57" s="357">
        <f>SUM(C57:F57)</f>
        <v>0</v>
      </c>
      <c r="H57" s="358"/>
      <c r="I57" s="358"/>
      <c r="J57" s="358"/>
      <c r="K57" s="358"/>
      <c r="L57" s="359"/>
      <c r="M57" s="91"/>
      <c r="N57" s="355"/>
      <c r="O57" s="355"/>
      <c r="P57" s="355"/>
      <c r="Q57" s="355"/>
      <c r="R57" s="355"/>
      <c r="S57" s="125"/>
    </row>
    <row r="58" spans="1:19" s="18" customFormat="1" ht="12.75" customHeight="1" x14ac:dyDescent="0.3">
      <c r="A58" s="92" t="s">
        <v>495</v>
      </c>
      <c r="B58" s="93"/>
      <c r="C58" s="378"/>
      <c r="D58" s="365"/>
      <c r="E58" s="365"/>
      <c r="F58" s="365"/>
      <c r="G58" s="365"/>
      <c r="H58" s="365"/>
      <c r="I58" s="365"/>
      <c r="J58" s="365"/>
      <c r="K58" s="365"/>
      <c r="L58" s="379"/>
      <c r="M58" s="14"/>
      <c r="N58" s="365"/>
      <c r="O58" s="365"/>
      <c r="P58" s="365"/>
      <c r="Q58" s="365"/>
      <c r="R58" s="365"/>
      <c r="S58" s="132"/>
    </row>
    <row r="59" spans="1:19" s="18" customFormat="1" ht="12.75" customHeight="1" x14ac:dyDescent="0.3">
      <c r="A59" s="94"/>
      <c r="B59" s="95" t="s">
        <v>485</v>
      </c>
      <c r="C59" s="96" t="s">
        <v>468</v>
      </c>
      <c r="D59" s="97" t="s">
        <v>468</v>
      </c>
      <c r="E59" s="97"/>
      <c r="F59" s="98" t="s">
        <v>468</v>
      </c>
      <c r="G59" s="96"/>
      <c r="H59" s="61"/>
      <c r="I59" s="61"/>
      <c r="J59" s="62"/>
      <c r="K59" s="79"/>
      <c r="L59" s="29"/>
      <c r="M59" s="29"/>
      <c r="N59" s="85"/>
      <c r="O59" s="29"/>
      <c r="P59" s="29"/>
      <c r="Q59" s="29"/>
      <c r="R59" s="99"/>
      <c r="S59" s="102"/>
    </row>
    <row r="60" spans="1:19" s="18" customFormat="1" ht="12.75" customHeight="1" x14ac:dyDescent="0.3">
      <c r="A60" s="366" t="s">
        <v>472</v>
      </c>
      <c r="B60" s="366"/>
      <c r="C60" s="33">
        <f>SUMIF(C59:C59,"=x",$G59:$G59)+SUMIF(C59:C59,"=x",$H59:$H59)+SUMIF(C59:C59,"=x",$I59:$I59)</f>
        <v>0</v>
      </c>
      <c r="D60" s="34">
        <f>SUMIF(D59:D59,"=x",$G59:$G59)+SUMIF(D59:D59,"=x",$H59:$H59)+SUMIF(D59:D59,"=x",$I59:$I59)</f>
        <v>0</v>
      </c>
      <c r="E60" s="34">
        <f>SUMIF(E59:E59,"=x",$G59:$G59)+SUMIF(E59:E59,"=x",$H59:$H59)+SUMIF(E59:E59,"=x",$I59:$I59)</f>
        <v>0</v>
      </c>
      <c r="F60" s="34">
        <f>SUMIF(F59:F59,"=x",$G59:$G59)+SUMIF(F59:F59,"=x",$H59:$H59)+SUMIF(F59:F59,"=x",$I59:$I59)</f>
        <v>0</v>
      </c>
      <c r="G60" s="367">
        <f>SUM(C60:F60)</f>
        <v>0</v>
      </c>
      <c r="H60" s="376"/>
      <c r="I60" s="376"/>
      <c r="J60" s="376"/>
      <c r="K60" s="376"/>
      <c r="L60" s="377"/>
      <c r="M60" s="36"/>
      <c r="N60" s="374"/>
      <c r="O60" s="355"/>
      <c r="P60" s="355"/>
      <c r="Q60" s="355"/>
      <c r="R60" s="355"/>
      <c r="S60" s="125"/>
    </row>
    <row r="61" spans="1:19" s="18" customFormat="1" ht="12.75" customHeight="1" x14ac:dyDescent="0.3">
      <c r="A61" s="351" t="s">
        <v>473</v>
      </c>
      <c r="B61" s="351"/>
      <c r="C61" s="38">
        <v>2</v>
      </c>
      <c r="D61" s="39">
        <v>2</v>
      </c>
      <c r="E61" s="39"/>
      <c r="F61" s="39">
        <v>2</v>
      </c>
      <c r="G61" s="352">
        <f>SUM(C61:F61)</f>
        <v>6</v>
      </c>
      <c r="H61" s="370"/>
      <c r="I61" s="370"/>
      <c r="J61" s="370"/>
      <c r="K61" s="370"/>
      <c r="L61" s="371"/>
      <c r="M61" s="41"/>
      <c r="N61" s="374"/>
      <c r="O61" s="355"/>
      <c r="P61" s="355"/>
      <c r="Q61" s="355"/>
      <c r="R61" s="355"/>
      <c r="S61" s="125"/>
    </row>
    <row r="62" spans="1:19" s="18" customFormat="1" ht="12.75" customHeight="1" x14ac:dyDescent="0.3">
      <c r="A62" s="356" t="s">
        <v>474</v>
      </c>
      <c r="B62" s="356"/>
      <c r="C62" s="42">
        <f>COUNTIFS(C59:C59,"x",$L59:$L59,"K(5)")+COUNTIFS(C59:C59,"x",$L59:$L59,"AK")+COUNTIFS(C59:C59,"x",$L59:$L59,"BK")</f>
        <v>0</v>
      </c>
      <c r="D62" s="43">
        <f>COUNTIFS(D59:D59,"x",$L59:$L59,"K(5)")+COUNTIFS(D59:D59,"x",$L59:$L59,"AK")+COUNTIFS(D59:D59,"x",$L59:$L59,"BK")</f>
        <v>0</v>
      </c>
      <c r="E62" s="43">
        <f>COUNTIFS(E59:E59,"x",$L59:$L59,"K(5)")+COUNTIFS(E59:E59,"x",$L59:$L59,"AK")+COUNTIFS(E59:E59,"x",$L59:$L59,"BK")</f>
        <v>0</v>
      </c>
      <c r="F62" s="43">
        <f>COUNTIFS(F59:F59,"x",$L59:$L59,"K(5)")+COUNTIFS(F59:F59,"x",$L59:$L59,"AK")+COUNTIFS(F59:F59,"x",$L59:$L59,"BK")</f>
        <v>0</v>
      </c>
      <c r="G62" s="357">
        <f>SUM(C62:F62)</f>
        <v>0</v>
      </c>
      <c r="H62" s="372"/>
      <c r="I62" s="372"/>
      <c r="J62" s="372"/>
      <c r="K62" s="372"/>
      <c r="L62" s="373"/>
      <c r="M62" s="45"/>
      <c r="N62" s="374"/>
      <c r="O62" s="355"/>
      <c r="P62" s="355"/>
      <c r="Q62" s="355"/>
      <c r="R62" s="355"/>
      <c r="S62" s="125"/>
    </row>
    <row r="63" spans="1:19" s="18" customFormat="1" ht="12.75" customHeight="1" x14ac:dyDescent="0.3">
      <c r="A63" s="375" t="s">
        <v>486</v>
      </c>
      <c r="B63" s="375"/>
      <c r="C63" s="53"/>
      <c r="D63" s="14"/>
      <c r="E63" s="14"/>
      <c r="F63" s="14"/>
      <c r="G63" s="53"/>
      <c r="H63" s="14"/>
      <c r="I63" s="14"/>
      <c r="J63" s="14"/>
      <c r="K63" s="14"/>
      <c r="L63" s="54"/>
      <c r="M63" s="14"/>
      <c r="N63" s="100"/>
      <c r="O63" s="57"/>
      <c r="P63" s="57"/>
      <c r="Q63" s="57"/>
      <c r="R63" s="57"/>
      <c r="S63" s="121"/>
    </row>
    <row r="64" spans="1:19" s="18" customFormat="1" ht="12.75" customHeight="1" x14ac:dyDescent="0.25">
      <c r="A64" s="101" t="s">
        <v>26</v>
      </c>
      <c r="B64" s="102" t="s">
        <v>28</v>
      </c>
      <c r="C64" s="103"/>
      <c r="D64" s="104"/>
      <c r="E64" s="97" t="s">
        <v>468</v>
      </c>
      <c r="F64" s="105"/>
      <c r="G64" s="103"/>
      <c r="H64" s="106">
        <v>3</v>
      </c>
      <c r="I64" s="104"/>
      <c r="J64" s="105"/>
      <c r="K64" s="107">
        <v>5</v>
      </c>
      <c r="L64" s="24" t="s">
        <v>471</v>
      </c>
      <c r="M64" s="107"/>
      <c r="N64" s="85"/>
      <c r="O64" s="29"/>
      <c r="P64" s="29"/>
      <c r="Q64" s="29"/>
      <c r="R64" s="88" t="s">
        <v>25</v>
      </c>
      <c r="S64" s="95" t="s">
        <v>27</v>
      </c>
    </row>
    <row r="65" spans="1:19" s="18" customFormat="1" ht="12.75" customHeight="1" x14ac:dyDescent="0.25">
      <c r="A65" s="101" t="s">
        <v>29</v>
      </c>
      <c r="B65" s="102" t="s">
        <v>31</v>
      </c>
      <c r="C65" s="108"/>
      <c r="D65" s="109"/>
      <c r="E65" s="109"/>
      <c r="F65" s="97" t="s">
        <v>468</v>
      </c>
      <c r="G65" s="108"/>
      <c r="H65" s="110">
        <v>17</v>
      </c>
      <c r="I65" s="109"/>
      <c r="J65" s="111"/>
      <c r="K65" s="112">
        <v>25</v>
      </c>
      <c r="L65" s="24" t="s">
        <v>471</v>
      </c>
      <c r="M65" s="134" t="s">
        <v>478</v>
      </c>
      <c r="N65" s="135" t="str">
        <f>A64</f>
        <v>diplm1ub17dm</v>
      </c>
      <c r="O65" s="136" t="str">
        <f>B64</f>
        <v>Thesis Research Work I. PR</v>
      </c>
      <c r="P65" s="29"/>
      <c r="Q65" s="29"/>
      <c r="R65" s="88" t="s">
        <v>25</v>
      </c>
      <c r="S65" s="95" t="s">
        <v>30</v>
      </c>
    </row>
    <row r="66" spans="1:19" s="18" customFormat="1" ht="12.75" customHeight="1" x14ac:dyDescent="0.3">
      <c r="A66" s="366" t="s">
        <v>472</v>
      </c>
      <c r="B66" s="366"/>
      <c r="C66" s="33">
        <f>SUMIF(C64:C65,"=x",$G64:$G65)+SUMIF(C64:C65,"=x",$H64:$H65)+SUMIF(C64:C65,"=x",$I64:$I65)</f>
        <v>0</v>
      </c>
      <c r="D66" s="34">
        <f>SUMIF(D64:D65,"=x",$G64:$G65)+SUMIF(D64:D65,"=x",$H64:$H65)+SUMIF(D64:D65,"=x",$I64:$I65)</f>
        <v>0</v>
      </c>
      <c r="E66" s="34">
        <f>SUMIF(E64:E65,"=x",$G64:$G65)+SUMIF(E64:E65,"=x",$H64:$H65)+SUMIF(E64:E65,"=x",$I64:$I65)</f>
        <v>3</v>
      </c>
      <c r="F66" s="35">
        <f>SUMIF(F64:F65,"=x",$G64:$G65)+SUMIF(F64:F65,"=x",$H64:$H65)+SUMIF(F64:F65,"=x",$I64:$I65)</f>
        <v>17</v>
      </c>
      <c r="G66" s="367">
        <f>SUM(C66:F66)</f>
        <v>20</v>
      </c>
      <c r="H66" s="376"/>
      <c r="I66" s="376"/>
      <c r="J66" s="376"/>
      <c r="K66" s="376"/>
      <c r="L66" s="377"/>
      <c r="M66" s="113"/>
      <c r="N66" s="355"/>
      <c r="O66" s="355"/>
      <c r="P66" s="355"/>
      <c r="Q66" s="355"/>
      <c r="R66" s="355"/>
      <c r="S66" s="125"/>
    </row>
    <row r="67" spans="1:19" s="18" customFormat="1" ht="12.75" customHeight="1" x14ac:dyDescent="0.3">
      <c r="A67" s="351" t="s">
        <v>473</v>
      </c>
      <c r="B67" s="351"/>
      <c r="C67" s="38">
        <f>SUMIF(C64:C65,"=x",$K64:$K65)</f>
        <v>0</v>
      </c>
      <c r="D67" s="39">
        <f>SUMIF(D64:D65,"=x",$K64:$K65)</f>
        <v>0</v>
      </c>
      <c r="E67" s="39">
        <f>SUMIF(E64:E65,"=x",$K64:$K65)</f>
        <v>5</v>
      </c>
      <c r="F67" s="40">
        <f>SUMIF(F64:F65,"=x",$K64:$K65)</f>
        <v>25</v>
      </c>
      <c r="G67" s="352">
        <f>SUM(C67:F67)</f>
        <v>30</v>
      </c>
      <c r="H67" s="370"/>
      <c r="I67" s="370"/>
      <c r="J67" s="370"/>
      <c r="K67" s="370"/>
      <c r="L67" s="371"/>
      <c r="M67" s="114"/>
      <c r="N67" s="355"/>
      <c r="O67" s="355"/>
      <c r="P67" s="355"/>
      <c r="Q67" s="355"/>
      <c r="R67" s="355"/>
      <c r="S67" s="125"/>
    </row>
    <row r="68" spans="1:19" s="18" customFormat="1" ht="12.75" customHeight="1" x14ac:dyDescent="0.3">
      <c r="A68" s="356" t="s">
        <v>474</v>
      </c>
      <c r="B68" s="356"/>
      <c r="C68" s="42">
        <f>COUNTIFS(C64:C65,"x",$L64:$L65,"K(5)")+COUNTIFS(C64:C65,"x",$L64:$L65,"AK")+COUNTIFS(C64:C65,"x",$L64:$L65,"BK")</f>
        <v>0</v>
      </c>
      <c r="D68" s="43">
        <f>COUNTIFS(D64:D65,"x",$L64:$L65,"K(5)")+COUNTIFS(D64:D65,"x",$L64:$L65,"AK")+COUNTIFS(D64:D65,"x",$L64:$L65,"BK")</f>
        <v>0</v>
      </c>
      <c r="E68" s="43">
        <f>COUNTIFS(E64:E65,"x",$L64:$L65,"K(5)")+COUNTIFS(E64:E65,"x",$L64:$L65,"AK")+COUNTIFS(E64:E65,"x",$L64:$L65,"BK")</f>
        <v>0</v>
      </c>
      <c r="F68" s="44">
        <f>COUNTIFS(F64:F65,"x",$L64:$L65,"K(5)")+COUNTIFS(F64:F65,"x",$L64:$L65,"AK")+COUNTIFS(F64:F65,"x",$L64:$L65,"BK")</f>
        <v>0</v>
      </c>
      <c r="G68" s="357">
        <f>SUM(C68:F68)</f>
        <v>0</v>
      </c>
      <c r="H68" s="372"/>
      <c r="I68" s="372"/>
      <c r="J68" s="372"/>
      <c r="K68" s="372"/>
      <c r="L68" s="373"/>
      <c r="M68" s="115"/>
      <c r="N68" s="355"/>
      <c r="O68" s="355"/>
      <c r="P68" s="355"/>
      <c r="Q68" s="355"/>
      <c r="R68" s="355"/>
      <c r="S68" s="125"/>
    </row>
    <row r="69" spans="1:19" s="18" customFormat="1" ht="12.75" customHeight="1" x14ac:dyDescent="0.3">
      <c r="A69" s="360" t="s">
        <v>487</v>
      </c>
      <c r="B69" s="361"/>
      <c r="C69" s="362"/>
      <c r="D69" s="363"/>
      <c r="E69" s="363"/>
      <c r="F69" s="364"/>
      <c r="G69" s="362"/>
      <c r="H69" s="363"/>
      <c r="I69" s="363"/>
      <c r="J69" s="363"/>
      <c r="K69" s="363"/>
      <c r="L69" s="364"/>
      <c r="M69" s="50"/>
      <c r="N69" s="365"/>
      <c r="O69" s="365"/>
      <c r="P69" s="365"/>
      <c r="Q69" s="365"/>
      <c r="R69" s="365"/>
      <c r="S69" s="121"/>
    </row>
    <row r="70" spans="1:19" s="18" customFormat="1" ht="12.75" customHeight="1" x14ac:dyDescent="0.3">
      <c r="A70" s="366" t="s">
        <v>472</v>
      </c>
      <c r="B70" s="366"/>
      <c r="C70" s="33"/>
      <c r="D70" s="34"/>
      <c r="E70" s="34"/>
      <c r="F70" s="34"/>
      <c r="G70" s="367">
        <f>SUM(C70:F70)</f>
        <v>0</v>
      </c>
      <c r="H70" s="368"/>
      <c r="I70" s="368"/>
      <c r="J70" s="368"/>
      <c r="K70" s="368"/>
      <c r="L70" s="369"/>
      <c r="M70" s="89"/>
      <c r="N70" s="355"/>
      <c r="O70" s="355"/>
      <c r="P70" s="355"/>
      <c r="Q70" s="355"/>
      <c r="R70" s="355"/>
      <c r="S70" s="125"/>
    </row>
    <row r="71" spans="1:19" s="18" customFormat="1" ht="12.75" customHeight="1" x14ac:dyDescent="0.3">
      <c r="A71" s="351" t="s">
        <v>473</v>
      </c>
      <c r="B71" s="351"/>
      <c r="C71" s="38">
        <f>SUMIF($A5:$A70,$A71,C5:C70)</f>
        <v>30</v>
      </c>
      <c r="D71" s="38">
        <f>SUMIF($A5:$A70,$A71,D5:D70)</f>
        <v>30</v>
      </c>
      <c r="E71" s="38">
        <f>SUMIF($A5:$A70,$A71,E5:E70)</f>
        <v>30</v>
      </c>
      <c r="F71" s="38">
        <f>SUMIF($A5:$A70,$A71,F5:F70)</f>
        <v>30</v>
      </c>
      <c r="G71" s="352">
        <f>SUM(C71:F71)</f>
        <v>120</v>
      </c>
      <c r="H71" s="353"/>
      <c r="I71" s="353"/>
      <c r="J71" s="353"/>
      <c r="K71" s="353"/>
      <c r="L71" s="354"/>
      <c r="M71" s="90"/>
      <c r="N71" s="355"/>
      <c r="O71" s="355"/>
      <c r="P71" s="355"/>
      <c r="Q71" s="355"/>
      <c r="R71" s="355"/>
      <c r="S71" s="125"/>
    </row>
    <row r="72" spans="1:19" s="18" customFormat="1" ht="12.75" customHeight="1" x14ac:dyDescent="0.3">
      <c r="A72" s="356" t="s">
        <v>474</v>
      </c>
      <c r="B72" s="356"/>
      <c r="C72" s="42"/>
      <c r="D72" s="43"/>
      <c r="E72" s="43"/>
      <c r="F72" s="43"/>
      <c r="G72" s="357">
        <f>SUM(C72:F72)</f>
        <v>0</v>
      </c>
      <c r="H72" s="358"/>
      <c r="I72" s="358"/>
      <c r="J72" s="358"/>
      <c r="K72" s="358"/>
      <c r="L72" s="359"/>
      <c r="M72" s="91"/>
      <c r="N72" s="355"/>
      <c r="O72" s="355"/>
      <c r="P72" s="355"/>
      <c r="Q72" s="355"/>
      <c r="R72" s="355"/>
      <c r="S72" s="125"/>
    </row>
    <row r="73" spans="1:19" s="18" customFormat="1" ht="15" customHeight="1" x14ac:dyDescent="0.25">
      <c r="A73" s="4"/>
      <c r="B73" s="197"/>
      <c r="C73" s="198"/>
      <c r="D73" s="198"/>
      <c r="E73" s="198"/>
      <c r="F73" s="198"/>
      <c r="G73" s="198"/>
      <c r="H73" s="199"/>
      <c r="I73" s="199"/>
      <c r="J73" s="199"/>
      <c r="K73" s="199"/>
      <c r="L73" s="199"/>
      <c r="M73" s="199"/>
      <c r="O73" s="213"/>
      <c r="Q73" s="200"/>
      <c r="R73" s="118"/>
    </row>
    <row r="74" spans="1:19" s="18" customFormat="1" x14ac:dyDescent="0.25">
      <c r="A74" s="4"/>
      <c r="B74" s="4"/>
      <c r="C74" s="2"/>
      <c r="D74" s="2"/>
      <c r="E74" s="2"/>
      <c r="F74" s="2"/>
      <c r="G74" s="2"/>
      <c r="H74" s="2"/>
      <c r="I74" s="2"/>
      <c r="J74" s="2"/>
      <c r="K74" s="2"/>
      <c r="L74" s="2"/>
      <c r="M74" s="2"/>
      <c r="N74" s="4"/>
      <c r="O74" s="164"/>
      <c r="P74" s="4"/>
      <c r="Q74" s="2"/>
      <c r="R74" s="3"/>
    </row>
    <row r="75" spans="1:19" s="18" customFormat="1" x14ac:dyDescent="0.25">
      <c r="A75" s="345" t="s">
        <v>541</v>
      </c>
      <c r="B75" s="4"/>
      <c r="C75" s="2"/>
      <c r="D75" s="2"/>
      <c r="E75" s="2"/>
      <c r="F75" s="2"/>
      <c r="G75" s="2"/>
      <c r="H75" s="2"/>
      <c r="I75" s="2"/>
      <c r="J75" s="2"/>
      <c r="K75" s="2"/>
      <c r="L75" s="2"/>
      <c r="M75" s="2"/>
      <c r="N75" s="4"/>
      <c r="O75" s="164"/>
      <c r="P75" s="4"/>
      <c r="Q75" s="2"/>
      <c r="R75" s="3"/>
    </row>
    <row r="76" spans="1:19" s="18" customFormat="1" x14ac:dyDescent="0.25">
      <c r="A76" s="243" t="s">
        <v>542</v>
      </c>
      <c r="B76" s="4"/>
      <c r="C76" s="2"/>
      <c r="D76" s="2"/>
      <c r="E76" s="2"/>
      <c r="F76" s="2"/>
      <c r="G76" s="2"/>
      <c r="H76" s="2"/>
      <c r="I76" s="2"/>
      <c r="J76" s="2"/>
      <c r="K76" s="2"/>
      <c r="L76" s="2"/>
      <c r="M76" s="2"/>
      <c r="N76" s="4"/>
      <c r="O76" s="164"/>
      <c r="P76" s="4"/>
      <c r="Q76" s="2"/>
      <c r="R76" s="3"/>
    </row>
    <row r="77" spans="1:19" s="18" customFormat="1" x14ac:dyDescent="0.25">
      <c r="A77" s="243" t="s">
        <v>543</v>
      </c>
      <c r="B77" s="4"/>
      <c r="C77" s="2"/>
      <c r="D77" s="2"/>
      <c r="E77" s="2"/>
      <c r="F77" s="2"/>
      <c r="G77" s="2"/>
      <c r="H77" s="2"/>
      <c r="I77" s="2"/>
      <c r="J77" s="2"/>
      <c r="K77" s="2"/>
      <c r="L77" s="2"/>
      <c r="M77" s="2"/>
      <c r="N77" s="4"/>
      <c r="O77" s="164"/>
      <c r="P77" s="4"/>
      <c r="Q77" s="2"/>
      <c r="R77" s="3"/>
    </row>
    <row r="78" spans="1:19" s="18" customFormat="1" x14ac:dyDescent="0.25">
      <c r="A78" s="346"/>
      <c r="B78" s="4"/>
      <c r="C78" s="2"/>
      <c r="D78" s="2"/>
      <c r="E78" s="2"/>
      <c r="F78" s="2"/>
      <c r="G78" s="2"/>
      <c r="H78" s="2"/>
      <c r="I78" s="2"/>
      <c r="J78" s="2"/>
      <c r="K78" s="2"/>
      <c r="L78" s="2"/>
      <c r="M78" s="2"/>
      <c r="N78" s="4"/>
      <c r="O78" s="164"/>
      <c r="P78" s="4"/>
      <c r="Q78" s="2"/>
      <c r="R78" s="3"/>
    </row>
    <row r="79" spans="1:19" s="18" customFormat="1" x14ac:dyDescent="0.25">
      <c r="A79" s="347" t="s">
        <v>544</v>
      </c>
      <c r="B79" s="4"/>
      <c r="C79" s="2"/>
      <c r="D79" s="2"/>
      <c r="E79" s="2"/>
      <c r="F79" s="2"/>
      <c r="G79" s="2"/>
      <c r="H79" s="2"/>
      <c r="I79" s="2"/>
      <c r="J79" s="2"/>
      <c r="K79" s="2"/>
      <c r="L79" s="2"/>
      <c r="M79" s="2"/>
      <c r="N79" s="4"/>
      <c r="O79" s="164"/>
      <c r="P79" s="4"/>
      <c r="Q79" s="2"/>
      <c r="R79" s="3"/>
    </row>
    <row r="80" spans="1:19" s="18" customFormat="1" x14ac:dyDescent="0.25">
      <c r="A80" s="348" t="s">
        <v>550</v>
      </c>
      <c r="B80" s="4"/>
      <c r="C80" s="2"/>
      <c r="D80" s="2"/>
      <c r="E80" s="2"/>
      <c r="F80" s="2"/>
      <c r="G80" s="2"/>
      <c r="H80" s="2"/>
      <c r="I80" s="2"/>
      <c r="J80" s="2"/>
      <c r="K80" s="2"/>
      <c r="L80" s="2"/>
      <c r="M80" s="2"/>
      <c r="N80" s="4"/>
      <c r="O80" s="164"/>
      <c r="P80" s="4"/>
      <c r="Q80" s="2"/>
      <c r="R80" s="3"/>
    </row>
    <row r="81" spans="1:18" s="18" customFormat="1" x14ac:dyDescent="0.25">
      <c r="A81" s="349" t="s">
        <v>551</v>
      </c>
      <c r="B81" s="4"/>
      <c r="C81" s="2"/>
      <c r="D81" s="2"/>
      <c r="E81" s="2"/>
      <c r="F81" s="2"/>
      <c r="G81" s="2"/>
      <c r="H81" s="2"/>
      <c r="I81" s="2"/>
      <c r="J81" s="2"/>
      <c r="K81" s="2"/>
      <c r="L81" s="2"/>
      <c r="M81" s="2"/>
      <c r="N81" s="4"/>
      <c r="O81" s="164"/>
      <c r="P81" s="4"/>
      <c r="Q81" s="2"/>
      <c r="R81" s="3"/>
    </row>
    <row r="82" spans="1:18" s="18" customFormat="1" x14ac:dyDescent="0.25">
      <c r="A82" s="346" t="s">
        <v>558</v>
      </c>
      <c r="B82" s="4"/>
      <c r="C82" s="2"/>
      <c r="D82" s="2"/>
      <c r="E82" s="2"/>
      <c r="F82" s="2"/>
      <c r="G82" s="2"/>
      <c r="H82" s="2"/>
      <c r="I82" s="2"/>
      <c r="J82" s="2"/>
      <c r="K82" s="2"/>
      <c r="L82" s="2"/>
      <c r="M82" s="2"/>
      <c r="N82" s="4"/>
      <c r="O82" s="164"/>
      <c r="P82" s="4"/>
      <c r="Q82" s="2"/>
      <c r="R82" s="3"/>
    </row>
    <row r="83" spans="1:18" s="18" customFormat="1" x14ac:dyDescent="0.3">
      <c r="A83"/>
      <c r="B83" s="4"/>
      <c r="C83" s="2"/>
      <c r="D83" s="2"/>
      <c r="E83" s="2"/>
      <c r="F83" s="2"/>
      <c r="G83" s="2"/>
      <c r="H83" s="2"/>
      <c r="I83" s="2"/>
      <c r="J83" s="2"/>
      <c r="K83" s="2"/>
      <c r="L83" s="2"/>
      <c r="M83" s="2"/>
      <c r="N83" s="4"/>
      <c r="O83" s="164"/>
      <c r="P83" s="4"/>
      <c r="Q83" s="2"/>
      <c r="R83" s="3"/>
    </row>
    <row r="84" spans="1:18" s="18" customFormat="1" x14ac:dyDescent="0.25">
      <c r="A84" s="345" t="s">
        <v>461</v>
      </c>
      <c r="B84" s="4"/>
      <c r="C84" s="2"/>
      <c r="D84" s="2"/>
      <c r="E84" s="2"/>
      <c r="F84" s="2"/>
      <c r="G84" s="2"/>
      <c r="H84" s="2"/>
      <c r="I84" s="2"/>
      <c r="J84" s="2"/>
      <c r="K84" s="2"/>
      <c r="L84" s="2"/>
      <c r="M84" s="2"/>
      <c r="N84" s="4"/>
      <c r="O84" s="164"/>
      <c r="P84" s="4"/>
      <c r="Q84" s="2"/>
      <c r="R84" s="3"/>
    </row>
    <row r="85" spans="1:18" s="18" customFormat="1" x14ac:dyDescent="0.25">
      <c r="A85" s="243" t="s">
        <v>549</v>
      </c>
      <c r="B85" s="4"/>
      <c r="C85" s="2"/>
      <c r="D85" s="2"/>
      <c r="E85" s="2"/>
      <c r="F85" s="2"/>
      <c r="G85" s="2"/>
      <c r="H85" s="2"/>
      <c r="I85" s="2"/>
      <c r="J85" s="2"/>
      <c r="K85" s="2"/>
      <c r="L85" s="2"/>
      <c r="M85" s="2"/>
      <c r="N85" s="4"/>
      <c r="O85" s="164"/>
      <c r="P85" s="4"/>
      <c r="Q85" s="2"/>
      <c r="R85" s="3"/>
    </row>
    <row r="86" spans="1:18" s="18" customFormat="1" x14ac:dyDescent="0.25">
      <c r="A86" s="243" t="s">
        <v>559</v>
      </c>
      <c r="B86" s="4"/>
      <c r="C86" s="2"/>
      <c r="D86" s="2"/>
      <c r="E86" s="2"/>
      <c r="F86" s="2"/>
      <c r="G86" s="2"/>
      <c r="H86" s="2"/>
      <c r="I86" s="2"/>
      <c r="J86" s="2"/>
      <c r="K86" s="2"/>
      <c r="L86" s="2"/>
      <c r="M86" s="2"/>
      <c r="N86" s="4"/>
      <c r="O86" s="164"/>
      <c r="P86" s="4"/>
      <c r="Q86" s="2"/>
      <c r="R86" s="3"/>
    </row>
    <row r="87" spans="1:18" s="18" customFormat="1" x14ac:dyDescent="0.25">
      <c r="A87" s="2"/>
      <c r="B87" s="4"/>
      <c r="C87" s="2"/>
      <c r="D87" s="2"/>
      <c r="E87" s="2"/>
      <c r="F87" s="2"/>
      <c r="G87" s="2"/>
      <c r="H87" s="2"/>
      <c r="I87" s="2"/>
      <c r="J87" s="2"/>
      <c r="K87" s="2"/>
      <c r="L87" s="2"/>
      <c r="M87" s="2"/>
      <c r="N87" s="4"/>
      <c r="O87" s="164"/>
      <c r="P87" s="4"/>
      <c r="Q87" s="2"/>
      <c r="R87" s="3"/>
    </row>
    <row r="88" spans="1:18" s="18" customFormat="1" x14ac:dyDescent="0.25">
      <c r="A88" s="350" t="s">
        <v>553</v>
      </c>
      <c r="B88" s="4"/>
      <c r="C88" s="2"/>
      <c r="D88" s="2"/>
      <c r="E88" s="2"/>
      <c r="F88" s="2"/>
      <c r="G88" s="2"/>
      <c r="H88" s="2"/>
      <c r="I88" s="2"/>
      <c r="J88" s="2"/>
      <c r="K88" s="2"/>
      <c r="L88" s="2"/>
      <c r="M88" s="2"/>
      <c r="N88" s="4"/>
      <c r="O88" s="164"/>
      <c r="P88" s="4"/>
      <c r="Q88" s="2"/>
      <c r="R88" s="3"/>
    </row>
    <row r="89" spans="1:18" s="18" customFormat="1" x14ac:dyDescent="0.25">
      <c r="A89" s="243" t="s">
        <v>545</v>
      </c>
      <c r="B89" s="4"/>
      <c r="C89" s="2"/>
      <c r="D89" s="2"/>
      <c r="E89" s="2"/>
      <c r="F89" s="2"/>
      <c r="G89" s="2"/>
      <c r="H89" s="2"/>
      <c r="I89" s="2"/>
      <c r="J89" s="2"/>
      <c r="K89" s="2"/>
      <c r="L89" s="2"/>
      <c r="M89" s="2"/>
      <c r="N89" s="4"/>
      <c r="O89" s="164"/>
      <c r="P89" s="4"/>
      <c r="Q89" s="2"/>
      <c r="R89" s="3"/>
    </row>
    <row r="90" spans="1:18" s="18" customFormat="1" x14ac:dyDescent="0.25">
      <c r="A90" s="243" t="s">
        <v>546</v>
      </c>
      <c r="B90" s="4"/>
      <c r="C90" s="2"/>
      <c r="D90" s="2"/>
      <c r="E90" s="2"/>
      <c r="F90" s="2"/>
      <c r="G90" s="2"/>
      <c r="H90" s="2"/>
      <c r="I90" s="2"/>
      <c r="J90" s="2"/>
      <c r="K90" s="2"/>
      <c r="L90" s="2"/>
      <c r="M90" s="2"/>
      <c r="N90" s="4"/>
      <c r="O90" s="164"/>
      <c r="P90" s="4"/>
      <c r="Q90" s="2"/>
      <c r="R90" s="3"/>
    </row>
    <row r="91" spans="1:18" s="18" customFormat="1" x14ac:dyDescent="0.25">
      <c r="A91" s="243" t="s">
        <v>547</v>
      </c>
      <c r="B91" s="4"/>
      <c r="C91" s="2"/>
      <c r="D91" s="2"/>
      <c r="E91" s="2"/>
      <c r="F91" s="2"/>
      <c r="G91" s="2"/>
      <c r="H91" s="2"/>
      <c r="I91" s="2"/>
      <c r="J91" s="2"/>
      <c r="K91" s="2"/>
      <c r="L91" s="2"/>
      <c r="M91" s="2"/>
      <c r="N91" s="4"/>
      <c r="O91" s="164"/>
      <c r="P91" s="4"/>
      <c r="Q91" s="2"/>
      <c r="R91" s="3"/>
    </row>
    <row r="92" spans="1:18" s="18" customFormat="1" x14ac:dyDescent="0.25">
      <c r="A92" s="243" t="s">
        <v>548</v>
      </c>
      <c r="B92" s="4"/>
      <c r="C92" s="2"/>
      <c r="D92" s="2"/>
      <c r="E92" s="2"/>
      <c r="F92" s="2"/>
      <c r="G92" s="2"/>
      <c r="H92" s="2"/>
      <c r="I92" s="2"/>
      <c r="J92" s="2"/>
      <c r="K92" s="2"/>
      <c r="L92" s="2"/>
      <c r="M92" s="2"/>
      <c r="N92" s="4"/>
      <c r="O92" s="164"/>
      <c r="P92" s="4"/>
      <c r="Q92" s="2"/>
      <c r="R92" s="3"/>
    </row>
    <row r="93" spans="1:18" s="18" customFormat="1" x14ac:dyDescent="0.25">
      <c r="A93" s="4"/>
      <c r="B93" s="4"/>
      <c r="C93" s="2"/>
      <c r="D93" s="2"/>
      <c r="E93" s="2"/>
      <c r="F93" s="2"/>
      <c r="G93" s="2"/>
      <c r="H93" s="2"/>
      <c r="I93" s="2"/>
      <c r="J93" s="2"/>
      <c r="K93" s="2"/>
      <c r="L93" s="2"/>
      <c r="M93" s="2"/>
      <c r="N93" s="4"/>
      <c r="O93" s="164"/>
      <c r="P93" s="4"/>
      <c r="Q93" s="2"/>
      <c r="R93" s="3"/>
    </row>
    <row r="94" spans="1:18" s="18" customFormat="1" x14ac:dyDescent="0.25">
      <c r="A94" s="4"/>
      <c r="B94" s="4"/>
      <c r="C94" s="2"/>
      <c r="D94" s="2"/>
      <c r="E94" s="2"/>
      <c r="F94" s="2"/>
      <c r="G94" s="2"/>
      <c r="H94" s="2"/>
      <c r="I94" s="2"/>
      <c r="J94" s="2"/>
      <c r="K94" s="2"/>
      <c r="L94" s="2"/>
      <c r="M94" s="2"/>
      <c r="N94" s="4"/>
      <c r="O94" s="164"/>
      <c r="P94" s="4"/>
      <c r="Q94" s="2"/>
      <c r="R94" s="3"/>
    </row>
    <row r="95" spans="1:18" s="18" customFormat="1" x14ac:dyDescent="0.25">
      <c r="A95" s="4"/>
      <c r="B95" s="4"/>
      <c r="C95" s="2"/>
      <c r="D95" s="2"/>
      <c r="E95" s="2"/>
      <c r="F95" s="2"/>
      <c r="G95" s="2"/>
      <c r="H95" s="2"/>
      <c r="I95" s="2"/>
      <c r="J95" s="2"/>
      <c r="K95" s="2"/>
      <c r="L95" s="2"/>
      <c r="M95" s="2"/>
      <c r="N95" s="4"/>
      <c r="O95" s="164"/>
      <c r="P95" s="4"/>
      <c r="Q95" s="2"/>
      <c r="R95" s="3"/>
    </row>
    <row r="96" spans="1:18" s="18" customFormat="1" x14ac:dyDescent="0.25">
      <c r="A96" s="4"/>
      <c r="B96" s="4"/>
      <c r="C96" s="2"/>
      <c r="D96" s="2"/>
      <c r="E96" s="2"/>
      <c r="F96" s="2"/>
      <c r="G96" s="2"/>
      <c r="H96" s="2"/>
      <c r="I96" s="2"/>
      <c r="J96" s="2"/>
      <c r="K96" s="2"/>
      <c r="L96" s="2"/>
      <c r="M96" s="2"/>
      <c r="N96" s="4"/>
      <c r="O96" s="164"/>
      <c r="P96" s="4"/>
      <c r="Q96" s="2"/>
      <c r="R96" s="3"/>
    </row>
    <row r="97" spans="1:18" s="18" customFormat="1" x14ac:dyDescent="0.25">
      <c r="A97" s="4"/>
      <c r="B97" s="4"/>
      <c r="C97" s="2"/>
      <c r="D97" s="2"/>
      <c r="E97" s="2"/>
      <c r="F97" s="2"/>
      <c r="G97" s="2"/>
      <c r="H97" s="2"/>
      <c r="I97" s="2"/>
      <c r="J97" s="2"/>
      <c r="K97" s="2"/>
      <c r="L97" s="2"/>
      <c r="M97" s="2"/>
      <c r="N97" s="4"/>
      <c r="O97" s="164"/>
      <c r="P97" s="4"/>
      <c r="Q97" s="2"/>
      <c r="R97" s="3"/>
    </row>
    <row r="98" spans="1:18" s="18" customFormat="1" x14ac:dyDescent="0.25">
      <c r="A98" s="4"/>
      <c r="B98" s="4"/>
      <c r="C98" s="2"/>
      <c r="D98" s="2"/>
      <c r="E98" s="2"/>
      <c r="F98" s="2"/>
      <c r="G98" s="2"/>
      <c r="H98" s="2"/>
      <c r="I98" s="2"/>
      <c r="J98" s="2"/>
      <c r="K98" s="2"/>
      <c r="L98" s="2"/>
      <c r="M98" s="2"/>
      <c r="N98" s="4"/>
      <c r="O98" s="164"/>
      <c r="P98" s="4"/>
      <c r="Q98" s="2"/>
      <c r="R98" s="3"/>
    </row>
    <row r="99" spans="1:18" s="18" customFormat="1" x14ac:dyDescent="0.25">
      <c r="A99" s="4"/>
      <c r="B99" s="4"/>
      <c r="C99" s="2"/>
      <c r="D99" s="2"/>
      <c r="E99" s="2"/>
      <c r="F99" s="2"/>
      <c r="G99" s="2"/>
      <c r="H99" s="2"/>
      <c r="I99" s="2"/>
      <c r="J99" s="2"/>
      <c r="K99" s="2"/>
      <c r="L99" s="2"/>
      <c r="M99" s="2"/>
      <c r="N99" s="4"/>
      <c r="O99" s="164"/>
      <c r="P99" s="4"/>
      <c r="Q99" s="2"/>
      <c r="R99" s="3"/>
    </row>
    <row r="100" spans="1:18" s="18" customFormat="1" x14ac:dyDescent="0.25">
      <c r="A100" s="4"/>
      <c r="B100" s="4"/>
      <c r="C100" s="2"/>
      <c r="D100" s="2"/>
      <c r="E100" s="2"/>
      <c r="F100" s="2"/>
      <c r="G100" s="2"/>
      <c r="H100" s="2"/>
      <c r="I100" s="2"/>
      <c r="J100" s="2"/>
      <c r="K100" s="2"/>
      <c r="L100" s="2"/>
      <c r="M100" s="2"/>
      <c r="N100" s="4"/>
      <c r="O100" s="164"/>
      <c r="P100" s="4"/>
      <c r="Q100" s="2"/>
      <c r="R100" s="3"/>
    </row>
    <row r="101" spans="1:18" s="18" customFormat="1" x14ac:dyDescent="0.25">
      <c r="A101" s="4"/>
      <c r="B101" s="4"/>
      <c r="C101" s="2"/>
      <c r="D101" s="2"/>
      <c r="E101" s="2"/>
      <c r="F101" s="2"/>
      <c r="G101" s="2"/>
      <c r="H101" s="2"/>
      <c r="I101" s="2"/>
      <c r="J101" s="2"/>
      <c r="K101" s="2"/>
      <c r="L101" s="2"/>
      <c r="M101" s="2"/>
      <c r="N101" s="4"/>
      <c r="O101" s="164"/>
      <c r="P101" s="4"/>
      <c r="Q101" s="2"/>
      <c r="R101" s="3"/>
    </row>
    <row r="102" spans="1:18" s="18" customFormat="1" x14ac:dyDescent="0.25">
      <c r="A102" s="4"/>
      <c r="B102" s="4"/>
      <c r="C102" s="2"/>
      <c r="D102" s="2"/>
      <c r="E102" s="2"/>
      <c r="F102" s="2"/>
      <c r="G102" s="2"/>
      <c r="H102" s="2"/>
      <c r="I102" s="2"/>
      <c r="J102" s="2"/>
      <c r="K102" s="2"/>
      <c r="L102" s="2"/>
      <c r="M102" s="2"/>
      <c r="N102" s="4"/>
      <c r="O102" s="164"/>
      <c r="P102" s="4"/>
      <c r="Q102" s="2"/>
      <c r="R102" s="3"/>
    </row>
    <row r="103" spans="1:18" s="18" customFormat="1" x14ac:dyDescent="0.25">
      <c r="A103" s="4"/>
      <c r="B103" s="4"/>
      <c r="C103" s="2"/>
      <c r="D103" s="2"/>
      <c r="E103" s="2"/>
      <c r="F103" s="2"/>
      <c r="G103" s="2"/>
      <c r="H103" s="2"/>
      <c r="I103" s="2"/>
      <c r="J103" s="2"/>
      <c r="K103" s="2"/>
      <c r="L103" s="2"/>
      <c r="M103" s="2"/>
      <c r="N103" s="4"/>
      <c r="O103" s="164"/>
      <c r="P103" s="4"/>
      <c r="Q103" s="2"/>
      <c r="R103" s="3"/>
    </row>
    <row r="104" spans="1:18" s="18" customFormat="1" x14ac:dyDescent="0.25">
      <c r="A104" s="4"/>
      <c r="B104" s="4"/>
      <c r="C104" s="2"/>
      <c r="D104" s="2"/>
      <c r="E104" s="2"/>
      <c r="F104" s="2"/>
      <c r="G104" s="2"/>
      <c r="H104" s="2"/>
      <c r="I104" s="2"/>
      <c r="J104" s="2"/>
      <c r="K104" s="2"/>
      <c r="L104" s="2"/>
      <c r="M104" s="2"/>
      <c r="N104" s="4"/>
      <c r="O104" s="164"/>
      <c r="P104" s="4"/>
      <c r="Q104" s="2"/>
      <c r="R104" s="3"/>
    </row>
    <row r="105" spans="1:18" s="18" customFormat="1" x14ac:dyDescent="0.25">
      <c r="A105" s="4"/>
      <c r="B105" s="4"/>
      <c r="C105" s="2"/>
      <c r="D105" s="2"/>
      <c r="E105" s="2"/>
      <c r="F105" s="2"/>
      <c r="G105" s="2"/>
      <c r="H105" s="2"/>
      <c r="I105" s="2"/>
      <c r="J105" s="2"/>
      <c r="K105" s="2"/>
      <c r="L105" s="2"/>
      <c r="M105" s="2"/>
      <c r="N105" s="4"/>
      <c r="O105" s="164"/>
      <c r="P105" s="4"/>
      <c r="Q105" s="2"/>
      <c r="R105" s="3"/>
    </row>
    <row r="106" spans="1:18" s="18" customFormat="1" x14ac:dyDescent="0.25">
      <c r="A106" s="4"/>
      <c r="B106" s="4"/>
      <c r="C106" s="2"/>
      <c r="D106" s="2"/>
      <c r="E106" s="2"/>
      <c r="F106" s="2"/>
      <c r="G106" s="2"/>
      <c r="H106" s="2"/>
      <c r="I106" s="2"/>
      <c r="J106" s="2"/>
      <c r="K106" s="2"/>
      <c r="L106" s="2"/>
      <c r="M106" s="2"/>
      <c r="N106" s="4"/>
      <c r="O106" s="164"/>
      <c r="P106" s="4"/>
      <c r="Q106" s="2"/>
      <c r="R106" s="3"/>
    </row>
    <row r="107" spans="1:18" s="18" customFormat="1" x14ac:dyDescent="0.25">
      <c r="A107" s="4"/>
      <c r="B107" s="4"/>
      <c r="C107" s="2"/>
      <c r="D107" s="2"/>
      <c r="E107" s="2"/>
      <c r="F107" s="2"/>
      <c r="G107" s="2"/>
      <c r="H107" s="2"/>
      <c r="I107" s="2"/>
      <c r="J107" s="2"/>
      <c r="K107" s="2"/>
      <c r="L107" s="2"/>
      <c r="M107" s="2"/>
      <c r="N107" s="4"/>
      <c r="O107" s="164"/>
      <c r="P107" s="4"/>
      <c r="Q107" s="2"/>
      <c r="R107" s="3"/>
    </row>
    <row r="108" spans="1:18" s="18" customFormat="1" x14ac:dyDescent="0.25">
      <c r="A108" s="4"/>
      <c r="B108" s="4"/>
      <c r="C108" s="2"/>
      <c r="D108" s="2"/>
      <c r="E108" s="2"/>
      <c r="F108" s="2"/>
      <c r="G108" s="2"/>
      <c r="H108" s="2"/>
      <c r="I108" s="2"/>
      <c r="J108" s="2"/>
      <c r="K108" s="2"/>
      <c r="L108" s="2"/>
      <c r="M108" s="2"/>
      <c r="N108" s="4"/>
      <c r="O108" s="164"/>
      <c r="P108" s="4"/>
      <c r="Q108" s="2"/>
      <c r="R108" s="3"/>
    </row>
    <row r="109" spans="1:18" s="18" customFormat="1" x14ac:dyDescent="0.25">
      <c r="A109" s="4"/>
      <c r="B109" s="4"/>
      <c r="C109" s="2"/>
      <c r="D109" s="2"/>
      <c r="E109" s="2"/>
      <c r="F109" s="2"/>
      <c r="G109" s="2"/>
      <c r="H109" s="2"/>
      <c r="I109" s="2"/>
      <c r="J109" s="2"/>
      <c r="K109" s="2"/>
      <c r="L109" s="2"/>
      <c r="M109" s="2"/>
      <c r="N109" s="4"/>
      <c r="O109" s="164"/>
      <c r="P109" s="4"/>
      <c r="Q109" s="2"/>
      <c r="R109" s="3"/>
    </row>
    <row r="110" spans="1:18" s="18" customFormat="1" x14ac:dyDescent="0.25">
      <c r="A110" s="4"/>
      <c r="B110" s="4"/>
      <c r="C110" s="2"/>
      <c r="D110" s="2"/>
      <c r="E110" s="2"/>
      <c r="F110" s="2"/>
      <c r="G110" s="2"/>
      <c r="H110" s="2"/>
      <c r="I110" s="2"/>
      <c r="J110" s="2"/>
      <c r="K110" s="2"/>
      <c r="L110" s="2"/>
      <c r="M110" s="2"/>
      <c r="N110" s="4"/>
      <c r="O110" s="164"/>
      <c r="P110" s="4"/>
      <c r="Q110" s="2"/>
      <c r="R110" s="3"/>
    </row>
    <row r="111" spans="1:18" s="18" customFormat="1" x14ac:dyDescent="0.25">
      <c r="A111" s="4"/>
      <c r="B111" s="4"/>
      <c r="C111" s="2"/>
      <c r="D111" s="2"/>
      <c r="E111" s="2"/>
      <c r="F111" s="2"/>
      <c r="G111" s="2"/>
      <c r="H111" s="2"/>
      <c r="I111" s="2"/>
      <c r="J111" s="2"/>
      <c r="K111" s="2"/>
      <c r="L111" s="2"/>
      <c r="M111" s="2"/>
      <c r="N111" s="4"/>
      <c r="O111" s="164"/>
      <c r="P111" s="4"/>
      <c r="Q111" s="2"/>
      <c r="R111" s="3"/>
    </row>
    <row r="112" spans="1:18" s="18" customFormat="1" x14ac:dyDescent="0.25">
      <c r="A112" s="4"/>
      <c r="B112" s="4"/>
      <c r="C112" s="2"/>
      <c r="D112" s="2"/>
      <c r="E112" s="2"/>
      <c r="F112" s="2"/>
      <c r="G112" s="2"/>
      <c r="H112" s="2"/>
      <c r="I112" s="2"/>
      <c r="J112" s="2"/>
      <c r="K112" s="2"/>
      <c r="L112" s="2"/>
      <c r="M112" s="2"/>
      <c r="N112" s="4"/>
      <c r="O112" s="164"/>
      <c r="P112" s="4"/>
      <c r="Q112" s="2"/>
      <c r="R112" s="3"/>
    </row>
    <row r="113" spans="1:18" s="18" customFormat="1" x14ac:dyDescent="0.25">
      <c r="A113" s="4"/>
      <c r="B113" s="4"/>
      <c r="C113" s="2"/>
      <c r="D113" s="2"/>
      <c r="E113" s="2"/>
      <c r="F113" s="2"/>
      <c r="G113" s="2"/>
      <c r="H113" s="2"/>
      <c r="I113" s="2"/>
      <c r="J113" s="2"/>
      <c r="K113" s="2"/>
      <c r="L113" s="2"/>
      <c r="M113" s="2"/>
      <c r="N113" s="4"/>
      <c r="O113" s="164"/>
      <c r="P113" s="4"/>
      <c r="Q113" s="2"/>
      <c r="R113" s="3"/>
    </row>
    <row r="114" spans="1:18" s="18" customFormat="1" x14ac:dyDescent="0.25">
      <c r="A114" s="4"/>
      <c r="B114" s="4"/>
      <c r="C114" s="2"/>
      <c r="D114" s="2"/>
      <c r="E114" s="2"/>
      <c r="F114" s="2"/>
      <c r="G114" s="2"/>
      <c r="H114" s="2"/>
      <c r="I114" s="2"/>
      <c r="J114" s="2"/>
      <c r="K114" s="2"/>
      <c r="L114" s="2"/>
      <c r="M114" s="2"/>
      <c r="N114" s="4"/>
      <c r="O114" s="164"/>
      <c r="P114" s="4"/>
      <c r="Q114" s="2"/>
      <c r="R114" s="3"/>
    </row>
    <row r="115" spans="1:18" s="18" customFormat="1" x14ac:dyDescent="0.25">
      <c r="A115" s="4"/>
      <c r="B115" s="4"/>
      <c r="C115" s="2"/>
      <c r="D115" s="2"/>
      <c r="E115" s="2"/>
      <c r="F115" s="2"/>
      <c r="G115" s="2"/>
      <c r="H115" s="2"/>
      <c r="I115" s="2"/>
      <c r="J115" s="2"/>
      <c r="K115" s="2"/>
      <c r="L115" s="2"/>
      <c r="M115" s="2"/>
      <c r="N115" s="4"/>
      <c r="O115" s="164"/>
      <c r="P115" s="4"/>
      <c r="Q115" s="2"/>
      <c r="R115" s="3"/>
    </row>
    <row r="116" spans="1:18" s="18" customFormat="1" x14ac:dyDescent="0.25">
      <c r="A116" s="4"/>
      <c r="B116" s="4"/>
      <c r="C116" s="2"/>
      <c r="D116" s="2"/>
      <c r="E116" s="2"/>
      <c r="F116" s="2"/>
      <c r="G116" s="2"/>
      <c r="H116" s="2"/>
      <c r="I116" s="2"/>
      <c r="J116" s="2"/>
      <c r="K116" s="2"/>
      <c r="L116" s="2"/>
      <c r="M116" s="2"/>
      <c r="N116" s="4"/>
      <c r="O116" s="164"/>
      <c r="P116" s="4"/>
      <c r="Q116" s="2"/>
      <c r="R116" s="3"/>
    </row>
    <row r="117" spans="1:18" s="118" customFormat="1" x14ac:dyDescent="0.25">
      <c r="A117" s="4"/>
      <c r="B117" s="4"/>
      <c r="C117" s="2"/>
      <c r="D117" s="2"/>
      <c r="E117" s="2"/>
      <c r="F117" s="2"/>
      <c r="G117" s="2"/>
      <c r="H117" s="2"/>
      <c r="I117" s="2"/>
      <c r="J117" s="2"/>
      <c r="K117" s="2"/>
      <c r="L117" s="2"/>
      <c r="M117" s="2"/>
      <c r="N117" s="4"/>
      <c r="O117" s="164"/>
      <c r="P117" s="4"/>
      <c r="Q117" s="2"/>
      <c r="R117" s="3"/>
    </row>
    <row r="118" spans="1:18" s="118" customFormat="1" x14ac:dyDescent="0.25">
      <c r="A118" s="4"/>
      <c r="B118" s="4"/>
      <c r="C118" s="2"/>
      <c r="D118" s="2"/>
      <c r="E118" s="2"/>
      <c r="F118" s="2"/>
      <c r="G118" s="2"/>
      <c r="H118" s="2"/>
      <c r="I118" s="2"/>
      <c r="J118" s="2"/>
      <c r="K118" s="2"/>
      <c r="L118" s="2"/>
      <c r="M118" s="2"/>
      <c r="N118" s="4"/>
      <c r="O118" s="164"/>
      <c r="P118" s="4"/>
      <c r="Q118" s="2"/>
      <c r="R118" s="3"/>
    </row>
    <row r="119" spans="1:18" s="118" customFormat="1" x14ac:dyDescent="0.25">
      <c r="A119" s="4"/>
      <c r="B119" s="4"/>
      <c r="C119" s="2"/>
      <c r="D119" s="2"/>
      <c r="E119" s="2"/>
      <c r="F119" s="2"/>
      <c r="G119" s="2"/>
      <c r="H119" s="2"/>
      <c r="I119" s="2"/>
      <c r="J119" s="2"/>
      <c r="K119" s="2"/>
      <c r="L119" s="2"/>
      <c r="M119" s="2"/>
      <c r="N119" s="4"/>
      <c r="O119" s="164"/>
      <c r="P119" s="4"/>
      <c r="Q119" s="2"/>
      <c r="R119" s="3"/>
    </row>
    <row r="120" spans="1:18" s="118" customFormat="1" x14ac:dyDescent="0.25">
      <c r="A120" s="4"/>
      <c r="B120" s="4"/>
      <c r="C120" s="2"/>
      <c r="D120" s="2"/>
      <c r="E120" s="2"/>
      <c r="F120" s="2"/>
      <c r="G120" s="2"/>
      <c r="H120" s="2"/>
      <c r="I120" s="2"/>
      <c r="J120" s="2"/>
      <c r="K120" s="2"/>
      <c r="L120" s="2"/>
      <c r="M120" s="2"/>
      <c r="N120" s="4"/>
      <c r="O120" s="164"/>
      <c r="P120" s="4"/>
      <c r="Q120" s="2"/>
      <c r="R120" s="3"/>
    </row>
    <row r="121" spans="1:18" s="18" customFormat="1" x14ac:dyDescent="0.25">
      <c r="A121" s="4"/>
      <c r="B121" s="4"/>
      <c r="C121" s="2"/>
      <c r="D121" s="2"/>
      <c r="E121" s="2"/>
      <c r="F121" s="2"/>
      <c r="G121" s="2"/>
      <c r="H121" s="2"/>
      <c r="I121" s="2"/>
      <c r="J121" s="2"/>
      <c r="K121" s="2"/>
      <c r="L121" s="2"/>
      <c r="M121" s="2"/>
      <c r="N121" s="4"/>
      <c r="O121" s="164"/>
      <c r="P121" s="4"/>
      <c r="Q121" s="2"/>
      <c r="R121" s="3"/>
    </row>
    <row r="122" spans="1:18" s="18" customFormat="1" x14ac:dyDescent="0.25">
      <c r="A122" s="4"/>
      <c r="B122" s="4"/>
      <c r="C122" s="2"/>
      <c r="D122" s="2"/>
      <c r="E122" s="2"/>
      <c r="F122" s="2"/>
      <c r="G122" s="2"/>
      <c r="H122" s="2"/>
      <c r="I122" s="2"/>
      <c r="J122" s="2"/>
      <c r="K122" s="2"/>
      <c r="L122" s="2"/>
      <c r="M122" s="2"/>
      <c r="N122" s="4"/>
      <c r="O122" s="164"/>
      <c r="P122" s="4"/>
      <c r="Q122" s="2"/>
      <c r="R122" s="3"/>
    </row>
    <row r="123" spans="1:18" s="18" customFormat="1" x14ac:dyDescent="0.25">
      <c r="A123" s="4"/>
      <c r="B123" s="4"/>
      <c r="C123" s="2"/>
      <c r="D123" s="2"/>
      <c r="E123" s="2"/>
      <c r="F123" s="2"/>
      <c r="G123" s="2"/>
      <c r="H123" s="2"/>
      <c r="I123" s="2"/>
      <c r="J123" s="2"/>
      <c r="K123" s="2"/>
      <c r="L123" s="2"/>
      <c r="M123" s="2"/>
      <c r="N123" s="4"/>
      <c r="O123" s="164"/>
      <c r="P123" s="4"/>
      <c r="Q123" s="2"/>
      <c r="R123" s="3"/>
    </row>
    <row r="124" spans="1:18" s="18" customFormat="1" x14ac:dyDescent="0.25">
      <c r="A124" s="4"/>
      <c r="B124" s="4"/>
      <c r="C124" s="2"/>
      <c r="D124" s="2"/>
      <c r="E124" s="2"/>
      <c r="F124" s="2"/>
      <c r="G124" s="2"/>
      <c r="H124" s="2"/>
      <c r="I124" s="2"/>
      <c r="J124" s="2"/>
      <c r="K124" s="2"/>
      <c r="L124" s="2"/>
      <c r="M124" s="2"/>
      <c r="N124" s="4"/>
      <c r="O124" s="164"/>
      <c r="P124" s="4"/>
      <c r="Q124" s="2"/>
      <c r="R124" s="3"/>
    </row>
    <row r="125" spans="1:18" s="18" customFormat="1" x14ac:dyDescent="0.25">
      <c r="A125" s="4"/>
      <c r="B125" s="4"/>
      <c r="C125" s="2"/>
      <c r="D125" s="2"/>
      <c r="E125" s="2"/>
      <c r="F125" s="2"/>
      <c r="G125" s="2"/>
      <c r="H125" s="2"/>
      <c r="I125" s="2"/>
      <c r="J125" s="2"/>
      <c r="K125" s="2"/>
      <c r="L125" s="2"/>
      <c r="M125" s="2"/>
      <c r="N125" s="4"/>
      <c r="O125" s="164"/>
      <c r="P125" s="4"/>
      <c r="Q125" s="2"/>
      <c r="R125" s="3"/>
    </row>
    <row r="126" spans="1:18" s="18" customFormat="1" x14ac:dyDescent="0.25">
      <c r="A126" s="4"/>
      <c r="B126" s="4"/>
      <c r="C126" s="2"/>
      <c r="D126" s="2"/>
      <c r="E126" s="2"/>
      <c r="F126" s="2"/>
      <c r="G126" s="2"/>
      <c r="H126" s="2"/>
      <c r="I126" s="2"/>
      <c r="J126" s="2"/>
      <c r="K126" s="2"/>
      <c r="L126" s="2"/>
      <c r="M126" s="2"/>
      <c r="N126" s="4"/>
      <c r="O126" s="164"/>
      <c r="P126" s="4"/>
      <c r="Q126" s="2"/>
      <c r="R126" s="3"/>
    </row>
    <row r="127" spans="1:18" s="118" customFormat="1" x14ac:dyDescent="0.25">
      <c r="A127" s="4"/>
      <c r="B127" s="4"/>
      <c r="C127" s="2"/>
      <c r="D127" s="2"/>
      <c r="E127" s="2"/>
      <c r="F127" s="2"/>
      <c r="G127" s="2"/>
      <c r="H127" s="2"/>
      <c r="I127" s="2"/>
      <c r="J127" s="2"/>
      <c r="K127" s="2"/>
      <c r="L127" s="2"/>
      <c r="M127" s="2"/>
      <c r="N127" s="4"/>
      <c r="O127" s="164"/>
      <c r="P127" s="4"/>
      <c r="Q127" s="2"/>
      <c r="R127" s="3"/>
    </row>
    <row r="128" spans="1:18" s="118" customFormat="1" x14ac:dyDescent="0.25">
      <c r="A128" s="4"/>
      <c r="B128" s="4"/>
      <c r="C128" s="2"/>
      <c r="D128" s="2"/>
      <c r="E128" s="2"/>
      <c r="F128" s="2"/>
      <c r="G128" s="2"/>
      <c r="H128" s="2"/>
      <c r="I128" s="2"/>
      <c r="J128" s="2"/>
      <c r="K128" s="2"/>
      <c r="L128" s="2"/>
      <c r="M128" s="2"/>
      <c r="N128" s="4"/>
      <c r="O128" s="164"/>
      <c r="P128" s="4"/>
      <c r="Q128" s="2"/>
      <c r="R128" s="3"/>
    </row>
    <row r="129" spans="1:18" s="118" customFormat="1" x14ac:dyDescent="0.25">
      <c r="A129" s="4"/>
      <c r="B129" s="4"/>
      <c r="C129" s="2"/>
      <c r="D129" s="2"/>
      <c r="E129" s="2"/>
      <c r="F129" s="2"/>
      <c r="G129" s="2"/>
      <c r="H129" s="2"/>
      <c r="I129" s="2"/>
      <c r="J129" s="2"/>
      <c r="K129" s="2"/>
      <c r="L129" s="2"/>
      <c r="M129" s="2"/>
      <c r="N129" s="4"/>
      <c r="O129" s="164"/>
      <c r="P129" s="4"/>
      <c r="Q129" s="2"/>
      <c r="R129" s="3"/>
    </row>
    <row r="130" spans="1:18" s="118" customFormat="1" x14ac:dyDescent="0.25">
      <c r="A130" s="4"/>
      <c r="B130" s="4"/>
      <c r="C130" s="2"/>
      <c r="D130" s="2"/>
      <c r="E130" s="2"/>
      <c r="F130" s="2"/>
      <c r="G130" s="2"/>
      <c r="H130" s="2"/>
      <c r="I130" s="2"/>
      <c r="J130" s="2"/>
      <c r="K130" s="2"/>
      <c r="L130" s="2"/>
      <c r="M130" s="2"/>
      <c r="N130" s="4"/>
      <c r="O130" s="164"/>
      <c r="P130" s="4"/>
      <c r="Q130" s="2"/>
      <c r="R130" s="3"/>
    </row>
    <row r="131" spans="1:18" s="118" customFormat="1" x14ac:dyDescent="0.25">
      <c r="A131" s="4"/>
      <c r="B131" s="4"/>
      <c r="C131" s="2"/>
      <c r="D131" s="2"/>
      <c r="E131" s="2"/>
      <c r="F131" s="2"/>
      <c r="G131" s="2"/>
      <c r="H131" s="2"/>
      <c r="I131" s="2"/>
      <c r="J131" s="2"/>
      <c r="K131" s="2"/>
      <c r="L131" s="2"/>
      <c r="M131" s="2"/>
      <c r="N131" s="4"/>
      <c r="O131" s="164"/>
      <c r="P131" s="4"/>
      <c r="Q131" s="2"/>
      <c r="R131" s="3"/>
    </row>
    <row r="132" spans="1:18" s="119" customFormat="1" x14ac:dyDescent="0.25">
      <c r="A132" s="4"/>
      <c r="B132" s="4"/>
      <c r="C132" s="2"/>
      <c r="D132" s="2"/>
      <c r="E132" s="2"/>
      <c r="F132" s="2"/>
      <c r="G132" s="2"/>
      <c r="H132" s="2"/>
      <c r="I132" s="2"/>
      <c r="J132" s="2"/>
      <c r="K132" s="2"/>
      <c r="L132" s="2"/>
      <c r="M132" s="2"/>
      <c r="N132" s="4"/>
      <c r="O132" s="164"/>
      <c r="P132" s="4"/>
      <c r="Q132" s="2"/>
      <c r="R132" s="3"/>
    </row>
    <row r="133" spans="1:18" s="120" customFormat="1" x14ac:dyDescent="0.25">
      <c r="A133" s="4"/>
      <c r="B133" s="4"/>
      <c r="C133" s="2"/>
      <c r="D133" s="2"/>
      <c r="E133" s="2"/>
      <c r="F133" s="2"/>
      <c r="G133" s="2"/>
      <c r="H133" s="2"/>
      <c r="I133" s="2"/>
      <c r="J133" s="2"/>
      <c r="K133" s="2"/>
      <c r="L133" s="2"/>
      <c r="M133" s="2"/>
      <c r="N133" s="4"/>
      <c r="O133" s="164"/>
      <c r="P133" s="4"/>
      <c r="Q133" s="2"/>
      <c r="R133" s="3"/>
    </row>
    <row r="134" spans="1:18" s="18" customFormat="1" x14ac:dyDescent="0.25">
      <c r="A134" s="4"/>
      <c r="B134" s="4"/>
      <c r="C134" s="2"/>
      <c r="D134" s="2"/>
      <c r="E134" s="2"/>
      <c r="F134" s="2"/>
      <c r="G134" s="2"/>
      <c r="H134" s="2"/>
      <c r="I134" s="2"/>
      <c r="J134" s="2"/>
      <c r="K134" s="2"/>
      <c r="L134" s="2"/>
      <c r="M134" s="2"/>
      <c r="N134" s="4"/>
      <c r="O134" s="164"/>
      <c r="P134" s="4"/>
      <c r="Q134" s="2"/>
      <c r="R134" s="3"/>
    </row>
    <row r="135" spans="1:18" s="18" customFormat="1" x14ac:dyDescent="0.25">
      <c r="A135" s="4"/>
      <c r="B135" s="4"/>
      <c r="C135" s="2"/>
      <c r="D135" s="2"/>
      <c r="E135" s="2"/>
      <c r="F135" s="2"/>
      <c r="G135" s="2"/>
      <c r="H135" s="2"/>
      <c r="I135" s="2"/>
      <c r="J135" s="2"/>
      <c r="K135" s="2"/>
      <c r="L135" s="2"/>
      <c r="M135" s="2"/>
      <c r="N135" s="4"/>
      <c r="O135" s="164"/>
      <c r="P135" s="4"/>
      <c r="Q135" s="2"/>
      <c r="R135" s="3"/>
    </row>
    <row r="136" spans="1:18" s="18" customFormat="1" x14ac:dyDescent="0.25">
      <c r="A136" s="4"/>
      <c r="B136" s="4"/>
      <c r="C136" s="2"/>
      <c r="D136" s="2"/>
      <c r="E136" s="2"/>
      <c r="F136" s="2"/>
      <c r="G136" s="2"/>
      <c r="H136" s="2"/>
      <c r="I136" s="2"/>
      <c r="J136" s="2"/>
      <c r="K136" s="2"/>
      <c r="L136" s="2"/>
      <c r="M136" s="2"/>
      <c r="N136" s="4"/>
      <c r="O136" s="164"/>
      <c r="P136" s="4"/>
      <c r="Q136" s="2"/>
      <c r="R136" s="3"/>
    </row>
    <row r="137" spans="1:18" s="118" customFormat="1" x14ac:dyDescent="0.25">
      <c r="A137" s="4"/>
      <c r="B137" s="4"/>
      <c r="C137" s="2"/>
      <c r="D137" s="2"/>
      <c r="E137" s="2"/>
      <c r="F137" s="2"/>
      <c r="G137" s="2"/>
      <c r="H137" s="2"/>
      <c r="I137" s="2"/>
      <c r="J137" s="2"/>
      <c r="K137" s="2"/>
      <c r="L137" s="2"/>
      <c r="M137" s="2"/>
      <c r="N137" s="4"/>
      <c r="O137" s="164"/>
      <c r="P137" s="4"/>
      <c r="Q137" s="2"/>
      <c r="R137" s="3"/>
    </row>
    <row r="138" spans="1:18" s="18" customFormat="1" x14ac:dyDescent="0.25">
      <c r="A138" s="4"/>
      <c r="B138" s="4"/>
      <c r="C138" s="2"/>
      <c r="D138" s="2"/>
      <c r="E138" s="2"/>
      <c r="F138" s="2"/>
      <c r="G138" s="2"/>
      <c r="H138" s="2"/>
      <c r="I138" s="2"/>
      <c r="J138" s="2"/>
      <c r="K138" s="2"/>
      <c r="L138" s="2"/>
      <c r="M138" s="2"/>
      <c r="N138" s="4"/>
      <c r="O138" s="164"/>
      <c r="P138" s="4"/>
      <c r="Q138" s="2"/>
      <c r="R138" s="3"/>
    </row>
    <row r="139" spans="1:18" s="18" customFormat="1" x14ac:dyDescent="0.25">
      <c r="A139" s="4"/>
      <c r="B139" s="4"/>
      <c r="C139" s="2"/>
      <c r="D139" s="2"/>
      <c r="E139" s="2"/>
      <c r="F139" s="2"/>
      <c r="G139" s="2"/>
      <c r="H139" s="2"/>
      <c r="I139" s="2"/>
      <c r="J139" s="2"/>
      <c r="K139" s="2"/>
      <c r="L139" s="2"/>
      <c r="M139" s="2"/>
      <c r="N139" s="4"/>
      <c r="O139" s="164"/>
      <c r="P139" s="4"/>
      <c r="Q139" s="2"/>
      <c r="R139" s="3"/>
    </row>
    <row r="140" spans="1:18" s="18" customFormat="1" x14ac:dyDescent="0.25">
      <c r="A140" s="4"/>
      <c r="B140" s="4"/>
      <c r="C140" s="2"/>
      <c r="D140" s="2"/>
      <c r="E140" s="2"/>
      <c r="F140" s="2"/>
      <c r="G140" s="2"/>
      <c r="H140" s="2"/>
      <c r="I140" s="2"/>
      <c r="J140" s="2"/>
      <c r="K140" s="2"/>
      <c r="L140" s="2"/>
      <c r="M140" s="2"/>
      <c r="N140" s="4"/>
      <c r="O140" s="164"/>
      <c r="P140" s="4"/>
      <c r="Q140" s="2"/>
      <c r="R140" s="3"/>
    </row>
    <row r="141" spans="1:18" s="18" customFormat="1" x14ac:dyDescent="0.25">
      <c r="A141" s="4"/>
      <c r="B141" s="4"/>
      <c r="C141" s="2"/>
      <c r="D141" s="2"/>
      <c r="E141" s="2"/>
      <c r="F141" s="2"/>
      <c r="G141" s="2"/>
      <c r="H141" s="2"/>
      <c r="I141" s="2"/>
      <c r="J141" s="2"/>
      <c r="K141" s="2"/>
      <c r="L141" s="2"/>
      <c r="M141" s="2"/>
      <c r="N141" s="4"/>
      <c r="O141" s="164"/>
      <c r="P141" s="4"/>
      <c r="Q141" s="2"/>
      <c r="R141" s="3"/>
    </row>
    <row r="142" spans="1:18" s="18" customFormat="1" x14ac:dyDescent="0.25">
      <c r="A142" s="4"/>
      <c r="B142" s="4"/>
      <c r="C142" s="2"/>
      <c r="D142" s="2"/>
      <c r="E142" s="2"/>
      <c r="F142" s="2"/>
      <c r="G142" s="2"/>
      <c r="H142" s="2"/>
      <c r="I142" s="2"/>
      <c r="J142" s="2"/>
      <c r="K142" s="2"/>
      <c r="L142" s="2"/>
      <c r="M142" s="2"/>
      <c r="N142" s="4"/>
      <c r="O142" s="164"/>
      <c r="P142" s="4"/>
      <c r="Q142" s="2"/>
      <c r="R142" s="3"/>
    </row>
    <row r="143" spans="1:18" s="18" customFormat="1" x14ac:dyDescent="0.25">
      <c r="A143" s="4"/>
      <c r="B143" s="4"/>
      <c r="C143" s="2"/>
      <c r="D143" s="2"/>
      <c r="E143" s="2"/>
      <c r="F143" s="2"/>
      <c r="G143" s="2"/>
      <c r="H143" s="2"/>
      <c r="I143" s="2"/>
      <c r="J143" s="2"/>
      <c r="K143" s="2"/>
      <c r="L143" s="2"/>
      <c r="M143" s="2"/>
      <c r="N143" s="4"/>
      <c r="O143" s="164"/>
      <c r="P143" s="4"/>
      <c r="Q143" s="2"/>
      <c r="R143" s="3"/>
    </row>
    <row r="144" spans="1:18" s="18" customFormat="1" x14ac:dyDescent="0.25">
      <c r="A144" s="4"/>
      <c r="B144" s="4"/>
      <c r="C144" s="2"/>
      <c r="D144" s="2"/>
      <c r="E144" s="2"/>
      <c r="F144" s="2"/>
      <c r="G144" s="2"/>
      <c r="H144" s="2"/>
      <c r="I144" s="2"/>
      <c r="J144" s="2"/>
      <c r="K144" s="2"/>
      <c r="L144" s="2"/>
      <c r="M144" s="2"/>
      <c r="N144" s="4"/>
      <c r="O144" s="164"/>
      <c r="P144" s="4"/>
      <c r="Q144" s="2"/>
      <c r="R144" s="3"/>
    </row>
    <row r="145" spans="1:18" s="18" customFormat="1" x14ac:dyDescent="0.25">
      <c r="A145" s="4"/>
      <c r="B145" s="4"/>
      <c r="C145" s="2"/>
      <c r="D145" s="2"/>
      <c r="E145" s="2"/>
      <c r="F145" s="2"/>
      <c r="G145" s="2"/>
      <c r="H145" s="2"/>
      <c r="I145" s="2"/>
      <c r="J145" s="2"/>
      <c r="K145" s="2"/>
      <c r="L145" s="2"/>
      <c r="M145" s="2"/>
      <c r="N145" s="4"/>
      <c r="O145" s="164"/>
      <c r="P145" s="4"/>
      <c r="Q145" s="2"/>
      <c r="R145" s="3"/>
    </row>
    <row r="146" spans="1:18" s="118" customFormat="1" x14ac:dyDescent="0.25">
      <c r="A146" s="4"/>
      <c r="B146" s="4"/>
      <c r="C146" s="2"/>
      <c r="D146" s="2"/>
      <c r="E146" s="2"/>
      <c r="F146" s="2"/>
      <c r="G146" s="2"/>
      <c r="H146" s="2"/>
      <c r="I146" s="2"/>
      <c r="J146" s="2"/>
      <c r="K146" s="2"/>
      <c r="L146" s="2"/>
      <c r="M146" s="2"/>
      <c r="N146" s="4"/>
      <c r="O146" s="164"/>
      <c r="P146" s="4"/>
      <c r="Q146" s="2"/>
      <c r="R146" s="3"/>
    </row>
    <row r="147" spans="1:18" s="118" customFormat="1" x14ac:dyDescent="0.25">
      <c r="A147" s="4"/>
      <c r="B147" s="4"/>
      <c r="C147" s="2"/>
      <c r="D147" s="2"/>
      <c r="E147" s="2"/>
      <c r="F147" s="2"/>
      <c r="G147" s="2"/>
      <c r="H147" s="2"/>
      <c r="I147" s="2"/>
      <c r="J147" s="2"/>
      <c r="K147" s="2"/>
      <c r="L147" s="2"/>
      <c r="M147" s="2"/>
      <c r="N147" s="4"/>
      <c r="O147" s="164"/>
      <c r="P147" s="4"/>
      <c r="Q147" s="2"/>
      <c r="R147" s="3"/>
    </row>
    <row r="148" spans="1:18" s="118" customFormat="1" x14ac:dyDescent="0.25">
      <c r="A148" s="4"/>
      <c r="B148" s="4"/>
      <c r="C148" s="2"/>
      <c r="D148" s="2"/>
      <c r="E148" s="2"/>
      <c r="F148" s="2"/>
      <c r="G148" s="2"/>
      <c r="H148" s="2"/>
      <c r="I148" s="2"/>
      <c r="J148" s="2"/>
      <c r="K148" s="2"/>
      <c r="L148" s="2"/>
      <c r="M148" s="2"/>
      <c r="N148" s="4"/>
      <c r="O148" s="164"/>
      <c r="P148" s="4"/>
      <c r="Q148" s="2"/>
      <c r="R148" s="3"/>
    </row>
    <row r="149" spans="1:18" s="118" customFormat="1" x14ac:dyDescent="0.25">
      <c r="A149" s="4"/>
      <c r="B149" s="4"/>
      <c r="C149" s="2"/>
      <c r="D149" s="2"/>
      <c r="E149" s="2"/>
      <c r="F149" s="2"/>
      <c r="G149" s="2"/>
      <c r="H149" s="2"/>
      <c r="I149" s="2"/>
      <c r="J149" s="2"/>
      <c r="K149" s="2"/>
      <c r="L149" s="2"/>
      <c r="M149" s="2"/>
      <c r="N149" s="4"/>
      <c r="O149" s="164"/>
      <c r="P149" s="4"/>
      <c r="Q149" s="2"/>
      <c r="R149" s="3"/>
    </row>
    <row r="150" spans="1:18" s="118" customFormat="1" x14ac:dyDescent="0.25">
      <c r="A150" s="4"/>
      <c r="B150" s="4"/>
      <c r="C150" s="2"/>
      <c r="D150" s="2"/>
      <c r="E150" s="2"/>
      <c r="F150" s="2"/>
      <c r="G150" s="2"/>
      <c r="H150" s="2"/>
      <c r="I150" s="2"/>
      <c r="J150" s="2"/>
      <c r="K150" s="2"/>
      <c r="L150" s="2"/>
      <c r="M150" s="2"/>
      <c r="N150" s="4"/>
      <c r="O150" s="164"/>
      <c r="P150" s="4"/>
      <c r="Q150" s="2"/>
      <c r="R150" s="3"/>
    </row>
    <row r="151" spans="1:18" s="18" customFormat="1" x14ac:dyDescent="0.25">
      <c r="A151" s="4"/>
      <c r="B151" s="4"/>
      <c r="C151" s="2"/>
      <c r="D151" s="2"/>
      <c r="E151" s="2"/>
      <c r="F151" s="2"/>
      <c r="G151" s="2"/>
      <c r="H151" s="2"/>
      <c r="I151" s="2"/>
      <c r="J151" s="2"/>
      <c r="K151" s="2"/>
      <c r="L151" s="2"/>
      <c r="M151" s="2"/>
      <c r="N151" s="4"/>
      <c r="O151" s="164"/>
      <c r="P151" s="4"/>
      <c r="Q151" s="2"/>
      <c r="R151" s="3"/>
    </row>
    <row r="152" spans="1:18" s="18" customFormat="1" x14ac:dyDescent="0.25">
      <c r="A152" s="4"/>
      <c r="B152" s="4"/>
      <c r="C152" s="2"/>
      <c r="D152" s="2"/>
      <c r="E152" s="2"/>
      <c r="F152" s="2"/>
      <c r="G152" s="2"/>
      <c r="H152" s="2"/>
      <c r="I152" s="2"/>
      <c r="J152" s="2"/>
      <c r="K152" s="2"/>
      <c r="L152" s="2"/>
      <c r="M152" s="2"/>
      <c r="N152" s="4"/>
      <c r="O152" s="164"/>
      <c r="P152" s="4"/>
      <c r="Q152" s="2"/>
      <c r="R152" s="3"/>
    </row>
    <row r="153" spans="1:18" s="18" customFormat="1" x14ac:dyDescent="0.25">
      <c r="A153" s="4"/>
      <c r="B153" s="4"/>
      <c r="C153" s="2"/>
      <c r="D153" s="2"/>
      <c r="E153" s="2"/>
      <c r="F153" s="2"/>
      <c r="G153" s="2"/>
      <c r="H153" s="2"/>
      <c r="I153" s="2"/>
      <c r="J153" s="2"/>
      <c r="K153" s="2"/>
      <c r="L153" s="2"/>
      <c r="M153" s="2"/>
      <c r="N153" s="4"/>
      <c r="O153" s="164"/>
      <c r="P153" s="4"/>
      <c r="Q153" s="2"/>
      <c r="R153" s="3"/>
    </row>
    <row r="154" spans="1:18" s="18" customFormat="1" x14ac:dyDescent="0.25">
      <c r="A154" s="4"/>
      <c r="B154" s="4"/>
      <c r="C154" s="2"/>
      <c r="D154" s="2"/>
      <c r="E154" s="2"/>
      <c r="F154" s="2"/>
      <c r="G154" s="2"/>
      <c r="H154" s="2"/>
      <c r="I154" s="2"/>
      <c r="J154" s="2"/>
      <c r="K154" s="2"/>
      <c r="L154" s="2"/>
      <c r="M154" s="2"/>
      <c r="N154" s="4"/>
      <c r="O154" s="164"/>
      <c r="P154" s="4"/>
      <c r="Q154" s="2"/>
      <c r="R154" s="3"/>
    </row>
    <row r="155" spans="1:18" s="18" customFormat="1" x14ac:dyDescent="0.25">
      <c r="A155" s="4"/>
      <c r="B155" s="4"/>
      <c r="C155" s="2"/>
      <c r="D155" s="2"/>
      <c r="E155" s="2"/>
      <c r="F155" s="2"/>
      <c r="G155" s="2"/>
      <c r="H155" s="2"/>
      <c r="I155" s="2"/>
      <c r="J155" s="2"/>
      <c r="K155" s="2"/>
      <c r="L155" s="2"/>
      <c r="M155" s="2"/>
      <c r="N155" s="4"/>
      <c r="O155" s="164"/>
      <c r="P155" s="4"/>
      <c r="Q155" s="2"/>
      <c r="R155" s="3"/>
    </row>
    <row r="156" spans="1:18" s="18" customFormat="1" x14ac:dyDescent="0.25">
      <c r="A156" s="4"/>
      <c r="B156" s="4"/>
      <c r="C156" s="2"/>
      <c r="D156" s="2"/>
      <c r="E156" s="2"/>
      <c r="F156" s="2"/>
      <c r="G156" s="2"/>
      <c r="H156" s="2"/>
      <c r="I156" s="2"/>
      <c r="J156" s="2"/>
      <c r="K156" s="2"/>
      <c r="L156" s="2"/>
      <c r="M156" s="2"/>
      <c r="N156" s="4"/>
      <c r="O156" s="164"/>
      <c r="P156" s="4"/>
      <c r="Q156" s="2"/>
      <c r="R156" s="3"/>
    </row>
    <row r="157" spans="1:18" s="18" customFormat="1" x14ac:dyDescent="0.25">
      <c r="A157" s="4"/>
      <c r="B157" s="4"/>
      <c r="C157" s="2"/>
      <c r="D157" s="2"/>
      <c r="E157" s="2"/>
      <c r="F157" s="2"/>
      <c r="G157" s="2"/>
      <c r="H157" s="2"/>
      <c r="I157" s="2"/>
      <c r="J157" s="2"/>
      <c r="K157" s="2"/>
      <c r="L157" s="2"/>
      <c r="M157" s="2"/>
      <c r="N157" s="4"/>
      <c r="O157" s="164"/>
      <c r="P157" s="4"/>
      <c r="Q157" s="2"/>
      <c r="R157" s="3"/>
    </row>
    <row r="158" spans="1:18" s="18" customFormat="1" x14ac:dyDescent="0.25">
      <c r="A158" s="4"/>
      <c r="B158" s="4"/>
      <c r="C158" s="2"/>
      <c r="D158" s="2"/>
      <c r="E158" s="2"/>
      <c r="F158" s="2"/>
      <c r="G158" s="2"/>
      <c r="H158" s="2"/>
      <c r="I158" s="2"/>
      <c r="J158" s="2"/>
      <c r="K158" s="2"/>
      <c r="L158" s="2"/>
      <c r="M158" s="2"/>
      <c r="N158" s="4"/>
      <c r="O158" s="164"/>
      <c r="P158" s="4"/>
      <c r="Q158" s="2"/>
      <c r="R158" s="3"/>
    </row>
    <row r="159" spans="1:18" s="18" customFormat="1" x14ac:dyDescent="0.25">
      <c r="A159" s="4"/>
      <c r="B159" s="4"/>
      <c r="C159" s="2"/>
      <c r="D159" s="2"/>
      <c r="E159" s="2"/>
      <c r="F159" s="2"/>
      <c r="G159" s="2"/>
      <c r="H159" s="2"/>
      <c r="I159" s="2"/>
      <c r="J159" s="2"/>
      <c r="K159" s="2"/>
      <c r="L159" s="2"/>
      <c r="M159" s="2"/>
      <c r="N159" s="4"/>
      <c r="O159" s="164"/>
      <c r="P159" s="4"/>
      <c r="Q159" s="2"/>
      <c r="R159" s="3"/>
    </row>
    <row r="160" spans="1:18" s="118" customFormat="1" x14ac:dyDescent="0.25">
      <c r="A160" s="4"/>
      <c r="B160" s="4"/>
      <c r="C160" s="2"/>
      <c r="D160" s="2"/>
      <c r="E160" s="2"/>
      <c r="F160" s="2"/>
      <c r="G160" s="2"/>
      <c r="H160" s="2"/>
      <c r="I160" s="2"/>
      <c r="J160" s="2"/>
      <c r="K160" s="2"/>
      <c r="L160" s="2"/>
      <c r="M160" s="2"/>
      <c r="N160" s="4"/>
      <c r="O160" s="164"/>
      <c r="P160" s="4"/>
      <c r="Q160" s="2"/>
      <c r="R160" s="3"/>
    </row>
    <row r="161" spans="1:18" s="118" customFormat="1" x14ac:dyDescent="0.25">
      <c r="A161" s="4"/>
      <c r="B161" s="4"/>
      <c r="C161" s="2"/>
      <c r="D161" s="2"/>
      <c r="E161" s="2"/>
      <c r="F161" s="2"/>
      <c r="G161" s="2"/>
      <c r="H161" s="2"/>
      <c r="I161" s="2"/>
      <c r="J161" s="2"/>
      <c r="K161" s="2"/>
      <c r="L161" s="2"/>
      <c r="M161" s="2"/>
      <c r="N161" s="4"/>
      <c r="O161" s="164"/>
      <c r="P161" s="4"/>
      <c r="Q161" s="2"/>
      <c r="R161" s="3"/>
    </row>
    <row r="162" spans="1:18" s="118" customFormat="1" x14ac:dyDescent="0.25">
      <c r="A162" s="4"/>
      <c r="B162" s="4"/>
      <c r="C162" s="2"/>
      <c r="D162" s="2"/>
      <c r="E162" s="2"/>
      <c r="F162" s="2"/>
      <c r="G162" s="2"/>
      <c r="H162" s="2"/>
      <c r="I162" s="2"/>
      <c r="J162" s="2"/>
      <c r="K162" s="2"/>
      <c r="L162" s="2"/>
      <c r="M162" s="2"/>
      <c r="N162" s="4"/>
      <c r="O162" s="164"/>
      <c r="P162" s="4"/>
      <c r="Q162" s="2"/>
      <c r="R162" s="3"/>
    </row>
    <row r="163" spans="1:18" s="18" customFormat="1" x14ac:dyDescent="0.25">
      <c r="A163" s="4"/>
      <c r="B163" s="4"/>
      <c r="C163" s="2"/>
      <c r="D163" s="2"/>
      <c r="E163" s="2"/>
      <c r="F163" s="2"/>
      <c r="G163" s="2"/>
      <c r="H163" s="2"/>
      <c r="I163" s="2"/>
      <c r="J163" s="2"/>
      <c r="K163" s="2"/>
      <c r="L163" s="2"/>
      <c r="M163" s="2"/>
      <c r="N163" s="4"/>
      <c r="O163" s="164"/>
      <c r="P163" s="4"/>
      <c r="Q163" s="2"/>
      <c r="R163" s="3"/>
    </row>
    <row r="164" spans="1:18" s="18" customFormat="1" x14ac:dyDescent="0.25">
      <c r="A164" s="4"/>
      <c r="B164" s="4"/>
      <c r="C164" s="2"/>
      <c r="D164" s="2"/>
      <c r="E164" s="2"/>
      <c r="F164" s="2"/>
      <c r="G164" s="2"/>
      <c r="H164" s="2"/>
      <c r="I164" s="2"/>
      <c r="J164" s="2"/>
      <c r="K164" s="2"/>
      <c r="L164" s="2"/>
      <c r="M164" s="2"/>
      <c r="N164" s="4"/>
      <c r="O164" s="164"/>
      <c r="P164" s="4"/>
      <c r="Q164" s="2"/>
      <c r="R164" s="3"/>
    </row>
    <row r="165" spans="1:18" s="18" customFormat="1" x14ac:dyDescent="0.25">
      <c r="A165" s="4"/>
      <c r="B165" s="4"/>
      <c r="C165" s="2"/>
      <c r="D165" s="2"/>
      <c r="E165" s="2"/>
      <c r="F165" s="2"/>
      <c r="G165" s="2"/>
      <c r="H165" s="2"/>
      <c r="I165" s="2"/>
      <c r="J165" s="2"/>
      <c r="K165" s="2"/>
      <c r="L165" s="2"/>
      <c r="M165" s="2"/>
      <c r="N165" s="4"/>
      <c r="O165" s="164"/>
      <c r="P165" s="4"/>
      <c r="Q165" s="2"/>
      <c r="R165" s="3"/>
    </row>
    <row r="166" spans="1:18" s="18" customFormat="1" x14ac:dyDescent="0.25">
      <c r="A166" s="4"/>
      <c r="B166" s="4"/>
      <c r="C166" s="2"/>
      <c r="D166" s="2"/>
      <c r="E166" s="2"/>
      <c r="F166" s="2"/>
      <c r="G166" s="2"/>
      <c r="H166" s="2"/>
      <c r="I166" s="2"/>
      <c r="J166" s="2"/>
      <c r="K166" s="2"/>
      <c r="L166" s="2"/>
      <c r="M166" s="2"/>
      <c r="N166" s="4"/>
      <c r="O166" s="164"/>
      <c r="P166" s="4"/>
      <c r="Q166" s="2"/>
      <c r="R166" s="3"/>
    </row>
    <row r="167" spans="1:18" s="18" customFormat="1" x14ac:dyDescent="0.25">
      <c r="A167" s="4"/>
      <c r="B167" s="4"/>
      <c r="C167" s="2"/>
      <c r="D167" s="2"/>
      <c r="E167" s="2"/>
      <c r="F167" s="2"/>
      <c r="G167" s="2"/>
      <c r="H167" s="2"/>
      <c r="I167" s="2"/>
      <c r="J167" s="2"/>
      <c r="K167" s="2"/>
      <c r="L167" s="2"/>
      <c r="M167" s="2"/>
      <c r="N167" s="4"/>
      <c r="O167" s="164"/>
      <c r="P167" s="4"/>
      <c r="Q167" s="2"/>
      <c r="R167" s="3"/>
    </row>
    <row r="168" spans="1:18" s="18" customFormat="1" x14ac:dyDescent="0.25">
      <c r="A168" s="4"/>
      <c r="B168" s="4"/>
      <c r="C168" s="2"/>
      <c r="D168" s="2"/>
      <c r="E168" s="2"/>
      <c r="F168" s="2"/>
      <c r="G168" s="2"/>
      <c r="H168" s="2"/>
      <c r="I168" s="2"/>
      <c r="J168" s="2"/>
      <c r="K168" s="2"/>
      <c r="L168" s="2"/>
      <c r="M168" s="2"/>
      <c r="N168" s="4"/>
      <c r="O168" s="164"/>
      <c r="P168" s="4"/>
      <c r="Q168" s="2"/>
      <c r="R168" s="3"/>
    </row>
    <row r="169" spans="1:18" s="18" customFormat="1" x14ac:dyDescent="0.25">
      <c r="A169" s="4"/>
      <c r="B169" s="4"/>
      <c r="C169" s="2"/>
      <c r="D169" s="2"/>
      <c r="E169" s="2"/>
      <c r="F169" s="2"/>
      <c r="G169" s="2"/>
      <c r="H169" s="2"/>
      <c r="I169" s="2"/>
      <c r="J169" s="2"/>
      <c r="K169" s="2"/>
      <c r="L169" s="2"/>
      <c r="M169" s="2"/>
      <c r="N169" s="4"/>
      <c r="O169" s="164"/>
      <c r="P169" s="4"/>
      <c r="Q169" s="2"/>
      <c r="R169" s="3"/>
    </row>
    <row r="170" spans="1:18" s="118" customFormat="1" x14ac:dyDescent="0.25">
      <c r="A170" s="4"/>
      <c r="B170" s="4"/>
      <c r="C170" s="2"/>
      <c r="D170" s="2"/>
      <c r="E170" s="2"/>
      <c r="F170" s="2"/>
      <c r="G170" s="2"/>
      <c r="H170" s="2"/>
      <c r="I170" s="2"/>
      <c r="J170" s="2"/>
      <c r="K170" s="2"/>
      <c r="L170" s="2"/>
      <c r="M170" s="2"/>
      <c r="N170" s="4"/>
      <c r="O170" s="164"/>
      <c r="P170" s="4"/>
      <c r="Q170" s="2"/>
      <c r="R170" s="3"/>
    </row>
    <row r="171" spans="1:18" s="18" customFormat="1" x14ac:dyDescent="0.25">
      <c r="A171" s="4"/>
      <c r="B171" s="4"/>
      <c r="C171" s="2"/>
      <c r="D171" s="2"/>
      <c r="E171" s="2"/>
      <c r="F171" s="2"/>
      <c r="G171" s="2"/>
      <c r="H171" s="2"/>
      <c r="I171" s="2"/>
      <c r="J171" s="2"/>
      <c r="K171" s="2"/>
      <c r="L171" s="2"/>
      <c r="M171" s="2"/>
      <c r="N171" s="4"/>
      <c r="O171" s="164"/>
      <c r="P171" s="4"/>
      <c r="Q171" s="2"/>
      <c r="R171" s="3"/>
    </row>
    <row r="172" spans="1:18" s="18" customFormat="1" x14ac:dyDescent="0.25">
      <c r="A172" s="4"/>
      <c r="B172" s="4"/>
      <c r="C172" s="2"/>
      <c r="D172" s="2"/>
      <c r="E172" s="2"/>
      <c r="F172" s="2"/>
      <c r="G172" s="2"/>
      <c r="H172" s="2"/>
      <c r="I172" s="2"/>
      <c r="J172" s="2"/>
      <c r="K172" s="2"/>
      <c r="L172" s="2"/>
      <c r="M172" s="2"/>
      <c r="N172" s="4"/>
      <c r="O172" s="164"/>
      <c r="P172" s="4"/>
      <c r="Q172" s="2"/>
      <c r="R172" s="3"/>
    </row>
    <row r="173" spans="1:18" s="18" customFormat="1" x14ac:dyDescent="0.25">
      <c r="A173" s="4"/>
      <c r="B173" s="4"/>
      <c r="C173" s="2"/>
      <c r="D173" s="2"/>
      <c r="E173" s="2"/>
      <c r="F173" s="2"/>
      <c r="G173" s="2"/>
      <c r="H173" s="2"/>
      <c r="I173" s="2"/>
      <c r="J173" s="2"/>
      <c r="K173" s="2"/>
      <c r="L173" s="2"/>
      <c r="M173" s="2"/>
      <c r="N173" s="4"/>
      <c r="O173" s="164"/>
      <c r="P173" s="4"/>
      <c r="Q173" s="2"/>
      <c r="R173" s="3"/>
    </row>
    <row r="174" spans="1:18" s="18" customFormat="1" x14ac:dyDescent="0.25">
      <c r="A174" s="4"/>
      <c r="B174" s="4"/>
      <c r="C174" s="2"/>
      <c r="D174" s="2"/>
      <c r="E174" s="2"/>
      <c r="F174" s="2"/>
      <c r="G174" s="2"/>
      <c r="H174" s="2"/>
      <c r="I174" s="2"/>
      <c r="J174" s="2"/>
      <c r="K174" s="2"/>
      <c r="L174" s="2"/>
      <c r="M174" s="2"/>
      <c r="N174" s="4"/>
      <c r="O174" s="164"/>
      <c r="P174" s="4"/>
      <c r="Q174" s="2"/>
      <c r="R174" s="3"/>
    </row>
    <row r="175" spans="1:18" s="18" customFormat="1" x14ac:dyDescent="0.25">
      <c r="A175" s="4"/>
      <c r="B175" s="4"/>
      <c r="C175" s="2"/>
      <c r="D175" s="2"/>
      <c r="E175" s="2"/>
      <c r="F175" s="2"/>
      <c r="G175" s="2"/>
      <c r="H175" s="2"/>
      <c r="I175" s="2"/>
      <c r="J175" s="2"/>
      <c r="K175" s="2"/>
      <c r="L175" s="2"/>
      <c r="M175" s="2"/>
      <c r="N175" s="4"/>
      <c r="O175" s="164"/>
      <c r="P175" s="4"/>
      <c r="Q175" s="2"/>
      <c r="R175" s="3"/>
    </row>
    <row r="176" spans="1:18" s="18" customFormat="1" x14ac:dyDescent="0.25">
      <c r="A176" s="4"/>
      <c r="B176" s="4"/>
      <c r="C176" s="2"/>
      <c r="D176" s="2"/>
      <c r="E176" s="2"/>
      <c r="F176" s="2"/>
      <c r="G176" s="2"/>
      <c r="H176" s="2"/>
      <c r="I176" s="2"/>
      <c r="J176" s="2"/>
      <c r="K176" s="2"/>
      <c r="L176" s="2"/>
      <c r="M176" s="2"/>
      <c r="N176" s="4"/>
      <c r="O176" s="164"/>
      <c r="P176" s="4"/>
      <c r="Q176" s="2"/>
      <c r="R176" s="3"/>
    </row>
    <row r="177" spans="1:18" s="18" customFormat="1" x14ac:dyDescent="0.25">
      <c r="A177" s="4"/>
      <c r="B177" s="4"/>
      <c r="C177" s="2"/>
      <c r="D177" s="2"/>
      <c r="E177" s="2"/>
      <c r="F177" s="2"/>
      <c r="G177" s="2"/>
      <c r="H177" s="2"/>
      <c r="I177" s="2"/>
      <c r="J177" s="2"/>
      <c r="K177" s="2"/>
      <c r="L177" s="2"/>
      <c r="M177" s="2"/>
      <c r="N177" s="4"/>
      <c r="O177" s="164"/>
      <c r="P177" s="4"/>
      <c r="Q177" s="2"/>
      <c r="R177" s="3"/>
    </row>
    <row r="178" spans="1:18" s="18" customFormat="1" x14ac:dyDescent="0.25">
      <c r="A178" s="4"/>
      <c r="B178" s="4"/>
      <c r="C178" s="2"/>
      <c r="D178" s="2"/>
      <c r="E178" s="2"/>
      <c r="F178" s="2"/>
      <c r="G178" s="2"/>
      <c r="H178" s="2"/>
      <c r="I178" s="2"/>
      <c r="J178" s="2"/>
      <c r="K178" s="2"/>
      <c r="L178" s="2"/>
      <c r="M178" s="2"/>
      <c r="N178" s="4"/>
      <c r="O178" s="164"/>
      <c r="P178" s="4"/>
      <c r="Q178" s="2"/>
      <c r="R178" s="3"/>
    </row>
    <row r="179" spans="1:18" s="18" customFormat="1" x14ac:dyDescent="0.25">
      <c r="A179" s="4"/>
      <c r="B179" s="4"/>
      <c r="C179" s="2"/>
      <c r="D179" s="2"/>
      <c r="E179" s="2"/>
      <c r="F179" s="2"/>
      <c r="G179" s="2"/>
      <c r="H179" s="2"/>
      <c r="I179" s="2"/>
      <c r="J179" s="2"/>
      <c r="K179" s="2"/>
      <c r="L179" s="2"/>
      <c r="M179" s="2"/>
      <c r="N179" s="4"/>
      <c r="O179" s="164"/>
      <c r="P179" s="4"/>
      <c r="Q179" s="2"/>
      <c r="R179" s="3"/>
    </row>
  </sheetData>
  <mergeCells count="94">
    <mergeCell ref="A3:B3"/>
    <mergeCell ref="A5:A6"/>
    <mergeCell ref="B5:B6"/>
    <mergeCell ref="C5:F5"/>
    <mergeCell ref="G5:J5"/>
    <mergeCell ref="N7:R7"/>
    <mergeCell ref="K5:K6"/>
    <mergeCell ref="L5:L6"/>
    <mergeCell ref="M5:O6"/>
    <mergeCell ref="P5:Q6"/>
    <mergeCell ref="R5:R6"/>
    <mergeCell ref="S5:S6"/>
    <mergeCell ref="A11:B11"/>
    <mergeCell ref="G11:L11"/>
    <mergeCell ref="N11:R11"/>
    <mergeCell ref="A12:B12"/>
    <mergeCell ref="G12:L12"/>
    <mergeCell ref="N12:R12"/>
    <mergeCell ref="A7:B7"/>
    <mergeCell ref="C7:F7"/>
    <mergeCell ref="G7:L7"/>
    <mergeCell ref="A13:B13"/>
    <mergeCell ref="G13:L13"/>
    <mergeCell ref="N13:R13"/>
    <mergeCell ref="A14:B14"/>
    <mergeCell ref="C14:F14"/>
    <mergeCell ref="G14:L14"/>
    <mergeCell ref="N14:R14"/>
    <mergeCell ref="A21:B21"/>
    <mergeCell ref="G21:L21"/>
    <mergeCell ref="N21:R21"/>
    <mergeCell ref="A22:B22"/>
    <mergeCell ref="G22:L22"/>
    <mergeCell ref="N22:R22"/>
    <mergeCell ref="A23:B23"/>
    <mergeCell ref="G23:L23"/>
    <mergeCell ref="N23:R23"/>
    <mergeCell ref="A24:B24"/>
    <mergeCell ref="C24:F24"/>
    <mergeCell ref="G24:L24"/>
    <mergeCell ref="N24:R24"/>
    <mergeCell ref="N55:R55"/>
    <mergeCell ref="A27:B27"/>
    <mergeCell ref="G27:L27"/>
    <mergeCell ref="N27:R27"/>
    <mergeCell ref="A28:B28"/>
    <mergeCell ref="G28:L28"/>
    <mergeCell ref="N28:R28"/>
    <mergeCell ref="N58:R58"/>
    <mergeCell ref="A60:B60"/>
    <mergeCell ref="G60:L60"/>
    <mergeCell ref="N60:R60"/>
    <mergeCell ref="A29:B29"/>
    <mergeCell ref="G29:L29"/>
    <mergeCell ref="N29:R29"/>
    <mergeCell ref="C30:O30"/>
    <mergeCell ref="A55:B55"/>
    <mergeCell ref="G55:L55"/>
    <mergeCell ref="A61:B61"/>
    <mergeCell ref="G61:L61"/>
    <mergeCell ref="N61:R61"/>
    <mergeCell ref="A56:B56"/>
    <mergeCell ref="G56:L56"/>
    <mergeCell ref="N56:R56"/>
    <mergeCell ref="A57:B57"/>
    <mergeCell ref="G57:L57"/>
    <mergeCell ref="N57:R57"/>
    <mergeCell ref="C58:L58"/>
    <mergeCell ref="A62:B62"/>
    <mergeCell ref="G62:L62"/>
    <mergeCell ref="N62:R62"/>
    <mergeCell ref="A63:B63"/>
    <mergeCell ref="A66:B66"/>
    <mergeCell ref="G66:L66"/>
    <mergeCell ref="N66:R66"/>
    <mergeCell ref="A67:B67"/>
    <mergeCell ref="G67:L67"/>
    <mergeCell ref="N67:R67"/>
    <mergeCell ref="A68:B68"/>
    <mergeCell ref="G68:L68"/>
    <mergeCell ref="N68:R68"/>
    <mergeCell ref="A69:B69"/>
    <mergeCell ref="C69:F69"/>
    <mergeCell ref="G69:L69"/>
    <mergeCell ref="N69:R69"/>
    <mergeCell ref="A70:B70"/>
    <mergeCell ref="G70:L70"/>
    <mergeCell ref="N70:R70"/>
    <mergeCell ref="A71:B71"/>
    <mergeCell ref="G71:L71"/>
    <mergeCell ref="N71:R71"/>
    <mergeCell ref="A72:B72"/>
    <mergeCell ref="G72:L72"/>
    <mergeCell ref="N72:R72"/>
  </mergeCells>
  <pageMargins left="0.7" right="0.7" top="0.75" bottom="0.75" header="0.3" footer="0.3"/>
  <pageSetup paperSize="9" scale="31" fitToHeight="0" orientation="landscape"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09D3B-3ED4-4984-9903-6067323ECEB8}">
  <dimension ref="A1:T84"/>
  <sheetViews>
    <sheetView zoomScaleNormal="100" workbookViewId="0">
      <pane xSplit="2" ySplit="6" topLeftCell="C7" activePane="bottomRight" state="frozen"/>
      <selection activeCell="T62" sqref="T62"/>
      <selection pane="topRight" activeCell="T62" sqref="T62"/>
      <selection pane="bottomLeft" activeCell="T62" sqref="T62"/>
      <selection pane="bottomRight" activeCell="A2" sqref="A2"/>
    </sheetView>
  </sheetViews>
  <sheetFormatPr defaultColWidth="10.6640625" defaultRowHeight="14.4" x14ac:dyDescent="0.3"/>
  <cols>
    <col min="1" max="1" width="18.6640625" style="241" customWidth="1"/>
    <col min="2" max="2" width="54" style="241" customWidth="1"/>
    <col min="3" max="7" width="4.33203125" style="240" customWidth="1"/>
    <col min="8" max="8" width="4.109375" style="240" customWidth="1"/>
    <col min="9" max="9" width="4.44140625" style="240" customWidth="1"/>
    <col min="10" max="10" width="4.109375" style="240" customWidth="1"/>
    <col min="11" max="11" width="4.33203125" style="240" customWidth="1"/>
    <col min="12" max="12" width="5.88671875" style="241" customWidth="1"/>
    <col min="13" max="13" width="3.6640625" style="242" customWidth="1"/>
    <col min="14" max="14" width="13.33203125" style="241" customWidth="1"/>
    <col min="15" max="15" width="33.44140625" style="243" customWidth="1"/>
    <col min="16" max="16" width="3.6640625" style="244" customWidth="1"/>
    <col min="17" max="17" width="13.33203125" style="241" customWidth="1"/>
    <col min="18" max="18" width="33.44140625" style="243" customWidth="1"/>
    <col min="19" max="19" width="26.44140625" style="244" customWidth="1"/>
    <col min="20" max="20" width="35.33203125" style="241" customWidth="1"/>
    <col min="21" max="16384" width="10.6640625" style="241"/>
  </cols>
  <sheetData>
    <row r="1" spans="1:20" ht="23.25" customHeight="1" x14ac:dyDescent="0.3">
      <c r="A1" s="1" t="s">
        <v>455</v>
      </c>
      <c r="B1" s="1"/>
    </row>
    <row r="2" spans="1:20" ht="24.75" customHeight="1" x14ac:dyDescent="0.3">
      <c r="A2" s="5" t="s">
        <v>456</v>
      </c>
      <c r="B2" s="1"/>
      <c r="C2" s="245"/>
      <c r="D2" s="245"/>
      <c r="E2" s="245"/>
      <c r="F2" s="245"/>
      <c r="G2" s="245"/>
      <c r="H2" s="245"/>
    </row>
    <row r="3" spans="1:20" ht="16.5" customHeight="1" x14ac:dyDescent="0.3">
      <c r="A3" s="396" t="s">
        <v>518</v>
      </c>
      <c r="B3" s="397"/>
      <c r="C3" s="245"/>
      <c r="D3" s="245"/>
      <c r="E3" s="245"/>
      <c r="F3" s="245"/>
      <c r="G3" s="245"/>
      <c r="H3" s="245"/>
    </row>
    <row r="4" spans="1:20" ht="20.25" customHeight="1" thickBot="1" x14ac:dyDescent="0.3">
      <c r="A4" s="9" t="s">
        <v>519</v>
      </c>
      <c r="B4" s="10"/>
      <c r="C4" s="246"/>
      <c r="D4" s="246"/>
      <c r="E4" s="246"/>
      <c r="F4" s="246"/>
      <c r="G4" s="246"/>
      <c r="H4" s="246"/>
      <c r="I4" s="247"/>
      <c r="J4" s="247"/>
      <c r="K4" s="247"/>
      <c r="L4" s="248"/>
      <c r="M4" s="249"/>
      <c r="N4" s="248"/>
      <c r="O4" s="250"/>
      <c r="P4" s="251"/>
      <c r="R4" s="241"/>
      <c r="S4" s="241"/>
    </row>
    <row r="5" spans="1:20" ht="18" customHeight="1" thickTop="1" thickBot="1" x14ac:dyDescent="0.35">
      <c r="A5" s="436" t="s">
        <v>459</v>
      </c>
      <c r="B5" s="435" t="s">
        <v>460</v>
      </c>
      <c r="C5" s="437" t="s">
        <v>461</v>
      </c>
      <c r="D5" s="437"/>
      <c r="E5" s="437"/>
      <c r="F5" s="437"/>
      <c r="G5" s="438" t="s">
        <v>462</v>
      </c>
      <c r="H5" s="438"/>
      <c r="I5" s="438"/>
      <c r="J5" s="438"/>
      <c r="K5" s="386" t="s">
        <v>463</v>
      </c>
      <c r="L5" s="386" t="s">
        <v>552</v>
      </c>
      <c r="M5" s="435" t="s">
        <v>464</v>
      </c>
      <c r="N5" s="435"/>
      <c r="O5" s="435"/>
      <c r="P5" s="435" t="s">
        <v>465</v>
      </c>
      <c r="Q5" s="435"/>
      <c r="R5" s="435"/>
      <c r="S5" s="388" t="s">
        <v>466</v>
      </c>
      <c r="T5" s="384" t="s">
        <v>560</v>
      </c>
    </row>
    <row r="6" spans="1:20" ht="18" customHeight="1" thickTop="1" x14ac:dyDescent="0.25">
      <c r="A6" s="436"/>
      <c r="B6" s="435"/>
      <c r="C6" s="252">
        <v>1</v>
      </c>
      <c r="D6" s="253">
        <v>2</v>
      </c>
      <c r="E6" s="253">
        <v>3</v>
      </c>
      <c r="F6" s="253">
        <v>4</v>
      </c>
      <c r="G6" s="252" t="s">
        <v>554</v>
      </c>
      <c r="H6" s="253" t="s">
        <v>555</v>
      </c>
      <c r="I6" s="253" t="s">
        <v>556</v>
      </c>
      <c r="J6" s="253" t="s">
        <v>557</v>
      </c>
      <c r="K6" s="387"/>
      <c r="L6" s="387"/>
      <c r="M6" s="435"/>
      <c r="N6" s="435"/>
      <c r="O6" s="435"/>
      <c r="P6" s="435"/>
      <c r="Q6" s="435"/>
      <c r="R6" s="435"/>
      <c r="S6" s="391"/>
      <c r="T6" s="385"/>
    </row>
    <row r="7" spans="1:20" s="254" customFormat="1" ht="20.100000000000001" customHeight="1" x14ac:dyDescent="0.3">
      <c r="A7" s="382" t="s">
        <v>467</v>
      </c>
      <c r="B7" s="383"/>
      <c r="C7" s="378"/>
      <c r="D7" s="365"/>
      <c r="E7" s="365"/>
      <c r="F7" s="365"/>
      <c r="G7" s="378"/>
      <c r="H7" s="365"/>
      <c r="I7" s="365"/>
      <c r="J7" s="365"/>
      <c r="K7" s="365"/>
      <c r="L7" s="379"/>
      <c r="M7" s="434"/>
      <c r="N7" s="421"/>
      <c r="O7" s="421"/>
      <c r="P7" s="421"/>
      <c r="Q7" s="421"/>
      <c r="R7" s="421"/>
      <c r="S7" s="420"/>
      <c r="T7" s="121"/>
    </row>
    <row r="8" spans="1:20" ht="13.2" x14ac:dyDescent="0.25">
      <c r="A8" s="102" t="s">
        <v>258</v>
      </c>
      <c r="B8" s="19" t="s">
        <v>1</v>
      </c>
      <c r="C8" s="20" t="s">
        <v>468</v>
      </c>
      <c r="D8" s="21"/>
      <c r="E8" s="21"/>
      <c r="F8" s="22"/>
      <c r="G8" s="20">
        <v>2</v>
      </c>
      <c r="H8" s="21"/>
      <c r="I8" s="21"/>
      <c r="J8" s="23"/>
      <c r="K8" s="29">
        <v>3</v>
      </c>
      <c r="L8" s="24" t="s">
        <v>469</v>
      </c>
      <c r="M8" s="300" t="str">
        <f>[1]MSc!M6</f>
        <v>t</v>
      </c>
      <c r="N8" s="229" t="s">
        <v>2</v>
      </c>
      <c r="O8" s="129" t="s">
        <v>5</v>
      </c>
      <c r="P8" s="301"/>
      <c r="Q8" s="268"/>
      <c r="R8" s="269"/>
      <c r="S8" s="123" t="s">
        <v>259</v>
      </c>
      <c r="T8" s="215" t="s">
        <v>0</v>
      </c>
    </row>
    <row r="9" spans="1:20" ht="13.2" x14ac:dyDescent="0.25">
      <c r="A9" s="26" t="s">
        <v>2</v>
      </c>
      <c r="B9" s="19" t="s">
        <v>5</v>
      </c>
      <c r="C9" s="20" t="s">
        <v>468</v>
      </c>
      <c r="D9" s="21"/>
      <c r="E9" s="21"/>
      <c r="F9" s="22"/>
      <c r="G9" s="20"/>
      <c r="H9" s="21">
        <v>2</v>
      </c>
      <c r="I9" s="21"/>
      <c r="J9" s="23"/>
      <c r="K9" s="29">
        <v>4</v>
      </c>
      <c r="L9" s="24" t="s">
        <v>471</v>
      </c>
      <c r="M9" s="300" t="str">
        <f>[1]MSc!M7</f>
        <v>t</v>
      </c>
      <c r="N9" s="17" t="s">
        <v>258</v>
      </c>
      <c r="O9" s="129" t="s">
        <v>1</v>
      </c>
      <c r="P9" s="301"/>
      <c r="Q9" s="268"/>
      <c r="R9" s="269"/>
      <c r="S9" s="123" t="s">
        <v>259</v>
      </c>
      <c r="T9" s="215" t="s">
        <v>4</v>
      </c>
    </row>
    <row r="10" spans="1:20" ht="13.2" x14ac:dyDescent="0.25">
      <c r="A10" s="26" t="s">
        <v>260</v>
      </c>
      <c r="B10" s="19" t="s">
        <v>7</v>
      </c>
      <c r="C10" s="20" t="s">
        <v>468</v>
      </c>
      <c r="D10" s="21"/>
      <c r="E10" s="21"/>
      <c r="F10" s="22"/>
      <c r="G10" s="21">
        <v>1</v>
      </c>
      <c r="H10" s="21">
        <v>2</v>
      </c>
      <c r="I10" s="21"/>
      <c r="J10" s="23"/>
      <c r="K10" s="29">
        <v>6</v>
      </c>
      <c r="L10" s="24" t="s">
        <v>471</v>
      </c>
      <c r="M10" s="302"/>
      <c r="N10" s="268"/>
      <c r="O10" s="303"/>
      <c r="P10" s="301"/>
      <c r="Q10" s="268"/>
      <c r="R10" s="269"/>
      <c r="S10" s="123" t="s">
        <v>142</v>
      </c>
      <c r="T10" s="215" t="s">
        <v>6</v>
      </c>
    </row>
    <row r="11" spans="1:20" ht="13.2" x14ac:dyDescent="0.25">
      <c r="A11" s="366" t="s">
        <v>472</v>
      </c>
      <c r="B11" s="366"/>
      <c r="C11" s="33">
        <f>SUMIF(C8:C10,"=x",$G8:$G10)+SUMIF(C8:C10,"=x",$H8:$H10)+SUMIF(C8:C10,"=x",$I8:$I10)</f>
        <v>7</v>
      </c>
      <c r="D11" s="34">
        <f>SUMIF(D8:D10,"=x",$G8:$G10)+SUMIF(D8:D10,"=x",$H8:$H10)+SUMIF(D8:D10,"=x",$I8:$I10)</f>
        <v>0</v>
      </c>
      <c r="E11" s="34">
        <f>SUMIF(E8:E10,"=x",$G8:$G10)+SUMIF(E8:E10,"=x",$H8:$H10)+SUMIF(E8:E10,"=x",$I8:$I10)</f>
        <v>0</v>
      </c>
      <c r="F11" s="35">
        <f>SUMIF(F8:F10,"=x",$G8:$G10)+SUMIF(F8:F10,"=x",$H8:$H10)+SUMIF(F8:F10,"=x",$I8:$I10)</f>
        <v>0</v>
      </c>
      <c r="G11" s="367">
        <f>SUM(C11:F11)</f>
        <v>7</v>
      </c>
      <c r="H11" s="376"/>
      <c r="I11" s="376"/>
      <c r="J11" s="376"/>
      <c r="K11" s="376"/>
      <c r="L11" s="377"/>
      <c r="M11" s="113"/>
      <c r="N11" s="355"/>
      <c r="O11" s="355"/>
      <c r="P11" s="355"/>
      <c r="Q11" s="355"/>
      <c r="R11" s="355"/>
      <c r="S11" s="125"/>
      <c r="T11" s="125"/>
    </row>
    <row r="12" spans="1:20" ht="13.2" x14ac:dyDescent="0.25">
      <c r="A12" s="351" t="s">
        <v>473</v>
      </c>
      <c r="B12" s="351"/>
      <c r="C12" s="38">
        <f>SUMIF(C8:C10,"=x",$K8:$K10)</f>
        <v>13</v>
      </c>
      <c r="D12" s="39">
        <f>SUMIF(D8:D10,"=x",$K8:$K10)</f>
        <v>0</v>
      </c>
      <c r="E12" s="39">
        <f>SUMIF(E8:E10,"=x",$K8:$K10)</f>
        <v>0</v>
      </c>
      <c r="F12" s="40">
        <f>SUMIF(F8:F10,"=x",$K8:$K10)</f>
        <v>0</v>
      </c>
      <c r="G12" s="352">
        <f>SUM(C12:F12)</f>
        <v>13</v>
      </c>
      <c r="H12" s="370"/>
      <c r="I12" s="370"/>
      <c r="J12" s="370"/>
      <c r="K12" s="370"/>
      <c r="L12" s="371"/>
      <c r="M12" s="114"/>
      <c r="N12" s="355"/>
      <c r="O12" s="355"/>
      <c r="P12" s="355"/>
      <c r="Q12" s="355"/>
      <c r="R12" s="355"/>
      <c r="S12" s="125"/>
      <c r="T12" s="125"/>
    </row>
    <row r="13" spans="1:20" ht="13.2" x14ac:dyDescent="0.25">
      <c r="A13" s="356" t="s">
        <v>474</v>
      </c>
      <c r="B13" s="356"/>
      <c r="C13" s="42">
        <f>COUNTIFS(C8:C10,"x",$L8:$L10,"K(5)")+COUNTIFS(C8:C10,"x",$L8:$L10,"AK")+COUNTIFS(C8:C10,"x",$L8:$L10,"BK")</f>
        <v>1</v>
      </c>
      <c r="D13" s="43">
        <f>COUNTIFS(D8:D10,"x",$L8:$L10,"K(5)")+COUNTIFS(D8:D10,"x",$L8:$L10,"AK")+COUNTIFS(D8:D10,"x",$L8:$L10,"BK")</f>
        <v>0</v>
      </c>
      <c r="E13" s="43">
        <f>COUNTIFS(E8:E10,"x",$L8:$L10,"K(5)")+COUNTIFS(E8:E10,"x",$L8:$L10,"AK")+COUNTIFS(E8:E10,"x",$L8:$L10,"BK")</f>
        <v>0</v>
      </c>
      <c r="F13" s="44">
        <f>COUNTIFS(F8:F10,"x",$L8:$L10,"K(5)")+COUNTIFS(F8:F10,"x",$L8:$L10,"AK")+COUNTIFS(F8:F10,"x",$L8:$L10,"BK")</f>
        <v>0</v>
      </c>
      <c r="G13" s="357">
        <f>SUM(C13:F13)</f>
        <v>1</v>
      </c>
      <c r="H13" s="372"/>
      <c r="I13" s="372"/>
      <c r="J13" s="372"/>
      <c r="K13" s="372"/>
      <c r="L13" s="373"/>
      <c r="M13" s="115"/>
      <c r="N13" s="355"/>
      <c r="O13" s="355"/>
      <c r="P13" s="355"/>
      <c r="Q13" s="355"/>
      <c r="R13" s="355"/>
      <c r="S13" s="125"/>
      <c r="T13" s="125"/>
    </row>
    <row r="14" spans="1:20" ht="20.100000000000001" customHeight="1" x14ac:dyDescent="0.25">
      <c r="A14" s="382" t="s">
        <v>475</v>
      </c>
      <c r="B14" s="383"/>
      <c r="C14" s="378"/>
      <c r="D14" s="365"/>
      <c r="E14" s="365"/>
      <c r="F14" s="365"/>
      <c r="G14" s="378"/>
      <c r="H14" s="365"/>
      <c r="I14" s="365"/>
      <c r="J14" s="365"/>
      <c r="K14" s="365"/>
      <c r="L14" s="379"/>
      <c r="M14" s="434"/>
      <c r="N14" s="421"/>
      <c r="O14" s="421"/>
      <c r="P14" s="421"/>
      <c r="Q14" s="421"/>
      <c r="R14" s="421"/>
      <c r="S14" s="420"/>
      <c r="T14" s="121"/>
    </row>
    <row r="15" spans="1:20" ht="13.2" x14ac:dyDescent="0.25">
      <c r="A15" s="102" t="s">
        <v>8</v>
      </c>
      <c r="B15" s="19" t="s">
        <v>10</v>
      </c>
      <c r="C15" s="20" t="s">
        <v>468</v>
      </c>
      <c r="D15" s="21"/>
      <c r="E15" s="21"/>
      <c r="F15" s="22"/>
      <c r="G15" s="20">
        <v>1</v>
      </c>
      <c r="H15" s="21"/>
      <c r="I15" s="21"/>
      <c r="J15" s="22"/>
      <c r="K15" s="24">
        <v>1</v>
      </c>
      <c r="L15" s="24" t="s">
        <v>469</v>
      </c>
      <c r="M15" s="302"/>
      <c r="N15" s="268"/>
      <c r="O15" s="303"/>
      <c r="P15" s="301"/>
      <c r="Q15" s="268"/>
      <c r="R15" s="269"/>
      <c r="S15" s="304" t="str">
        <f>[1]MSc!V13</f>
        <v>Lőw Péter</v>
      </c>
      <c r="T15" s="167" t="s">
        <v>9</v>
      </c>
    </row>
    <row r="16" spans="1:20" ht="13.2" x14ac:dyDescent="0.25">
      <c r="A16" s="102" t="s">
        <v>12</v>
      </c>
      <c r="B16" s="19" t="s">
        <v>14</v>
      </c>
      <c r="C16" s="20" t="s">
        <v>468</v>
      </c>
      <c r="D16" s="21"/>
      <c r="E16" s="21"/>
      <c r="F16" s="22"/>
      <c r="G16" s="20"/>
      <c r="H16" s="21">
        <v>3</v>
      </c>
      <c r="I16" s="21"/>
      <c r="J16" s="22"/>
      <c r="K16" s="24">
        <v>6</v>
      </c>
      <c r="L16" s="24" t="s">
        <v>471</v>
      </c>
      <c r="M16" s="302"/>
      <c r="N16" s="268"/>
      <c r="O16" s="303"/>
      <c r="P16" s="301"/>
      <c r="Q16" s="268"/>
      <c r="R16" s="269"/>
      <c r="S16" s="304" t="str">
        <f>[1]MSc!V14</f>
        <v>Miklósi Ádám</v>
      </c>
      <c r="T16" s="168" t="s">
        <v>13</v>
      </c>
    </row>
    <row r="17" spans="1:20" ht="13.2" x14ac:dyDescent="0.25">
      <c r="A17" s="102" t="s">
        <v>261</v>
      </c>
      <c r="B17" s="19" t="s">
        <v>17</v>
      </c>
      <c r="C17" s="20" t="s">
        <v>468</v>
      </c>
      <c r="D17" s="21"/>
      <c r="E17" s="21"/>
      <c r="F17" s="22"/>
      <c r="G17" s="20">
        <v>2</v>
      </c>
      <c r="H17" s="21"/>
      <c r="I17" s="21"/>
      <c r="J17" s="22"/>
      <c r="K17" s="24">
        <v>3</v>
      </c>
      <c r="L17" s="24" t="s">
        <v>469</v>
      </c>
      <c r="M17" s="302"/>
      <c r="N17" s="268"/>
      <c r="O17" s="303"/>
      <c r="P17" s="301"/>
      <c r="Q17" s="268"/>
      <c r="R17" s="269"/>
      <c r="S17" s="304" t="str">
        <f>[1]MSc!V15</f>
        <v>Málnási-Csizmadia András</v>
      </c>
      <c r="T17" s="168" t="s">
        <v>16</v>
      </c>
    </row>
    <row r="18" spans="1:20" ht="13.2" x14ac:dyDescent="0.25">
      <c r="A18" s="102" t="s">
        <v>262</v>
      </c>
      <c r="B18" s="19" t="s">
        <v>264</v>
      </c>
      <c r="C18" s="20"/>
      <c r="D18" s="21" t="s">
        <v>468</v>
      </c>
      <c r="E18" s="21"/>
      <c r="F18" s="22"/>
      <c r="G18" s="20">
        <v>2</v>
      </c>
      <c r="H18" s="21"/>
      <c r="I18" s="21"/>
      <c r="J18" s="22"/>
      <c r="K18" s="24">
        <v>3</v>
      </c>
      <c r="L18" s="24" t="s">
        <v>469</v>
      </c>
      <c r="M18" s="302"/>
      <c r="N18" s="268"/>
      <c r="O18" s="303"/>
      <c r="P18" s="301"/>
      <c r="Q18" s="268"/>
      <c r="R18" s="269"/>
      <c r="S18" s="304" t="str">
        <f>[1]MSc!V16</f>
        <v>Dobolyi Árpád</v>
      </c>
      <c r="T18" s="168" t="s">
        <v>263</v>
      </c>
    </row>
    <row r="19" spans="1:20" ht="13.2" x14ac:dyDescent="0.25">
      <c r="A19" s="102" t="s">
        <v>265</v>
      </c>
      <c r="B19" s="19" t="s">
        <v>21</v>
      </c>
      <c r="C19" s="20"/>
      <c r="D19" s="21"/>
      <c r="E19" s="21" t="s">
        <v>468</v>
      </c>
      <c r="F19" s="22"/>
      <c r="G19" s="20">
        <v>2</v>
      </c>
      <c r="H19" s="21"/>
      <c r="I19" s="21"/>
      <c r="J19" s="22"/>
      <c r="K19" s="24">
        <v>3</v>
      </c>
      <c r="L19" s="24" t="s">
        <v>469</v>
      </c>
      <c r="M19" s="302"/>
      <c r="N19" s="268"/>
      <c r="O19" s="303"/>
      <c r="P19" s="301"/>
      <c r="Q19" s="268"/>
      <c r="R19" s="269"/>
      <c r="S19" s="304" t="str">
        <f>[1]MSc!V17</f>
        <v>Oborny Beáta</v>
      </c>
      <c r="T19" s="169" t="s">
        <v>20</v>
      </c>
    </row>
    <row r="20" spans="1:20" ht="13.2" x14ac:dyDescent="0.25">
      <c r="A20" s="102" t="s">
        <v>266</v>
      </c>
      <c r="B20" s="19" t="s">
        <v>24</v>
      </c>
      <c r="C20" s="20"/>
      <c r="D20" s="21" t="s">
        <v>468</v>
      </c>
      <c r="E20" s="21"/>
      <c r="F20" s="22"/>
      <c r="G20" s="20"/>
      <c r="H20" s="21">
        <v>1</v>
      </c>
      <c r="I20" s="21"/>
      <c r="J20" s="22"/>
      <c r="K20" s="24">
        <v>4</v>
      </c>
      <c r="L20" s="24" t="s">
        <v>471</v>
      </c>
      <c r="M20" s="302"/>
      <c r="N20" s="268"/>
      <c r="O20" s="303"/>
      <c r="P20" s="301"/>
      <c r="Q20" s="268"/>
      <c r="R20" s="269"/>
      <c r="S20" s="305" t="s">
        <v>25</v>
      </c>
      <c r="T20" s="169" t="s">
        <v>23</v>
      </c>
    </row>
    <row r="21" spans="1:20" ht="13.2" x14ac:dyDescent="0.25">
      <c r="A21" s="366" t="s">
        <v>472</v>
      </c>
      <c r="B21" s="366"/>
      <c r="C21" s="33">
        <f>SUMIF(C15:C20,"=x",$G15:$G20)+SUMIF(C15:C20,"=x",$H15:$H20)+SUMIF(C15:C20,"=x",$I15:$I20)</f>
        <v>6</v>
      </c>
      <c r="D21" s="34">
        <f>SUMIF(D15:D20,"=x",$G15:$G20)+SUMIF(D15:D20,"=x",$H15:$H20)+SUMIF(D15:D20,"=x",$I15:$I20)</f>
        <v>3</v>
      </c>
      <c r="E21" s="34">
        <f>SUMIF(E15:E20,"=x",$G15:$G20)+SUMIF(E15:E20,"=x",$H15:$H20)+SUMIF(E15:E20,"=x",$I15:$I20)</f>
        <v>2</v>
      </c>
      <c r="F21" s="34">
        <f>SUMIF(F15:F20,"=x",$G15:$G20)+SUMIF(F15:F20,"=x",$H15:$H20)+SUMIF(F15:F20,"=x",$I15:$I20)</f>
        <v>0</v>
      </c>
      <c r="G21" s="367">
        <f>SUM(C21:F21)</f>
        <v>11</v>
      </c>
      <c r="H21" s="376"/>
      <c r="I21" s="376"/>
      <c r="J21" s="376"/>
      <c r="K21" s="376"/>
      <c r="L21" s="377"/>
      <c r="M21" s="113"/>
      <c r="N21" s="355"/>
      <c r="O21" s="355"/>
      <c r="P21" s="355"/>
      <c r="Q21" s="355"/>
      <c r="R21" s="355"/>
      <c r="S21" s="125"/>
      <c r="T21" s="125"/>
    </row>
    <row r="22" spans="1:20" ht="13.2" x14ac:dyDescent="0.25">
      <c r="A22" s="351" t="s">
        <v>473</v>
      </c>
      <c r="B22" s="351"/>
      <c r="C22" s="38">
        <f>SUMIF(C15:C20,"=x",$K15:$K20)</f>
        <v>10</v>
      </c>
      <c r="D22" s="39">
        <f>SUMIF(D15:D20,"=x",$K15:$K20)</f>
        <v>7</v>
      </c>
      <c r="E22" s="39">
        <f>SUMIF(E15:E20,"=x",$K15:$K20)</f>
        <v>3</v>
      </c>
      <c r="F22" s="39">
        <f>SUMIF(F15:F20,"=x",$K15:$K20)</f>
        <v>0</v>
      </c>
      <c r="G22" s="352">
        <f>SUM(C22:F22)</f>
        <v>20</v>
      </c>
      <c r="H22" s="370"/>
      <c r="I22" s="370"/>
      <c r="J22" s="370"/>
      <c r="K22" s="370"/>
      <c r="L22" s="371"/>
      <c r="M22" s="114"/>
      <c r="N22" s="355"/>
      <c r="O22" s="355"/>
      <c r="P22" s="355"/>
      <c r="Q22" s="355"/>
      <c r="R22" s="355"/>
      <c r="S22" s="125"/>
      <c r="T22" s="125"/>
    </row>
    <row r="23" spans="1:20" ht="13.2" x14ac:dyDescent="0.25">
      <c r="A23" s="356" t="s">
        <v>474</v>
      </c>
      <c r="B23" s="356"/>
      <c r="C23" s="42">
        <f>COUNTIFS(C15:C20,"x",$L15:$L20,"K(5)")+COUNTIFS(C15:C20,"x",$L15:$L20,"AK")+COUNTIFS(C15:C20,"x",$L15:$L20,"BK")</f>
        <v>2</v>
      </c>
      <c r="D23" s="43">
        <f>COUNTIFS(D15:D20,"x",$L15:$L20,"K(5)")+COUNTIFS(D15:D20,"x",$L15:$L20,"AK")+COUNTIFS(D15:D20,"x",$L15:$L20,"BK")</f>
        <v>1</v>
      </c>
      <c r="E23" s="43">
        <f>COUNTIFS(E15:E20,"x",$L15:$L20,"K(5)")+COUNTIFS(E15:E20,"x",$L15:$L20,"AK")+COUNTIFS(E15:E20,"x",$L15:$L20,"BK")</f>
        <v>1</v>
      </c>
      <c r="F23" s="43">
        <f>COUNTIFS(F15:F20,"x",$L15:$L20,"K(5)")+COUNTIFS(F15:F20,"x",$L15:$L20,"AK")+COUNTIFS(F15:F20,"x",$L15:$L20,"BK")</f>
        <v>0</v>
      </c>
      <c r="G23" s="357">
        <f>SUM(C23:F23)</f>
        <v>4</v>
      </c>
      <c r="H23" s="372"/>
      <c r="I23" s="372"/>
      <c r="J23" s="372"/>
      <c r="K23" s="372"/>
      <c r="L23" s="373"/>
      <c r="M23" s="115"/>
      <c r="N23" s="355"/>
      <c r="O23" s="355"/>
      <c r="P23" s="355"/>
      <c r="Q23" s="355"/>
      <c r="R23" s="355"/>
      <c r="S23" s="125"/>
      <c r="T23" s="125"/>
    </row>
    <row r="24" spans="1:20" ht="20.100000000000001" customHeight="1" x14ac:dyDescent="0.25">
      <c r="A24" s="375" t="s">
        <v>520</v>
      </c>
      <c r="B24" s="375"/>
      <c r="C24" s="411"/>
      <c r="D24" s="411"/>
      <c r="E24" s="411"/>
      <c r="F24" s="411"/>
      <c r="G24" s="412"/>
      <c r="H24" s="412"/>
      <c r="I24" s="412"/>
      <c r="J24" s="412"/>
      <c r="K24" s="412"/>
      <c r="L24" s="412"/>
      <c r="M24" s="420"/>
      <c r="N24" s="420"/>
      <c r="O24" s="420"/>
      <c r="P24" s="420"/>
      <c r="Q24" s="420"/>
      <c r="R24" s="420"/>
      <c r="S24" s="421"/>
      <c r="T24" s="306"/>
    </row>
    <row r="25" spans="1:20" ht="13.5" customHeight="1" x14ac:dyDescent="0.25">
      <c r="A25" s="255" t="s">
        <v>521</v>
      </c>
      <c r="B25" s="256"/>
      <c r="C25" s="257"/>
      <c r="D25" s="258"/>
      <c r="E25" s="258"/>
      <c r="F25" s="258"/>
      <c r="G25" s="257"/>
      <c r="H25" s="258"/>
      <c r="I25" s="258"/>
      <c r="J25" s="258"/>
      <c r="K25" s="258"/>
      <c r="L25" s="259"/>
      <c r="M25" s="420"/>
      <c r="N25" s="420"/>
      <c r="O25" s="420"/>
      <c r="P25" s="420"/>
      <c r="Q25" s="420"/>
      <c r="R25" s="420"/>
      <c r="S25" s="421"/>
      <c r="T25" s="306"/>
    </row>
    <row r="26" spans="1:20" ht="13.2" x14ac:dyDescent="0.25">
      <c r="A26" s="307" t="s">
        <v>441</v>
      </c>
      <c r="B26" s="260" t="s">
        <v>522</v>
      </c>
      <c r="C26" s="261" t="s">
        <v>468</v>
      </c>
      <c r="D26" s="263"/>
      <c r="E26" s="263"/>
      <c r="F26" s="263"/>
      <c r="G26" s="262"/>
      <c r="H26" s="263"/>
      <c r="I26" s="263">
        <v>4</v>
      </c>
      <c r="J26" s="264"/>
      <c r="K26" s="267">
        <v>7</v>
      </c>
      <c r="L26" s="24" t="s">
        <v>471</v>
      </c>
      <c r="M26" s="308" t="s">
        <v>470</v>
      </c>
      <c r="N26" s="229" t="s">
        <v>2</v>
      </c>
      <c r="O26" s="129" t="s">
        <v>5</v>
      </c>
      <c r="P26" s="309" t="s">
        <v>470</v>
      </c>
      <c r="Q26" s="17" t="s">
        <v>258</v>
      </c>
      <c r="R26" s="129" t="s">
        <v>1</v>
      </c>
      <c r="S26" s="305" t="s">
        <v>242</v>
      </c>
      <c r="T26" s="310" t="s">
        <v>523</v>
      </c>
    </row>
    <row r="27" spans="1:20" ht="13.2" x14ac:dyDescent="0.25">
      <c r="A27" s="4" t="s">
        <v>442</v>
      </c>
      <c r="B27" s="260" t="s">
        <v>538</v>
      </c>
      <c r="C27" s="261" t="s">
        <v>468</v>
      </c>
      <c r="D27" s="263"/>
      <c r="E27" s="263"/>
      <c r="F27" s="263"/>
      <c r="G27" s="262">
        <v>1</v>
      </c>
      <c r="H27" s="263">
        <v>1</v>
      </c>
      <c r="I27" s="263"/>
      <c r="J27" s="264"/>
      <c r="K27" s="267">
        <v>3</v>
      </c>
      <c r="L27" s="24" t="s">
        <v>469</v>
      </c>
      <c r="M27" s="308"/>
      <c r="N27" s="311"/>
      <c r="O27" s="312"/>
      <c r="P27" s="313"/>
      <c r="Q27" s="314"/>
      <c r="R27" s="312"/>
      <c r="S27" s="305" t="s">
        <v>167</v>
      </c>
      <c r="T27" s="310" t="s">
        <v>539</v>
      </c>
    </row>
    <row r="28" spans="1:20" ht="13.2" x14ac:dyDescent="0.25">
      <c r="A28" s="315" t="s">
        <v>443</v>
      </c>
      <c r="B28" s="260" t="s">
        <v>524</v>
      </c>
      <c r="C28" s="262"/>
      <c r="D28" s="263" t="s">
        <v>468</v>
      </c>
      <c r="E28" s="263"/>
      <c r="F28" s="263"/>
      <c r="G28" s="262"/>
      <c r="H28" s="263"/>
      <c r="I28" s="263">
        <v>4</v>
      </c>
      <c r="J28" s="264"/>
      <c r="K28" s="267">
        <v>7</v>
      </c>
      <c r="L28" s="24" t="s">
        <v>471</v>
      </c>
      <c r="M28" s="280" t="s">
        <v>493</v>
      </c>
      <c r="N28" s="316" t="s">
        <v>441</v>
      </c>
      <c r="O28" s="317" t="s">
        <v>430</v>
      </c>
      <c r="P28" s="318"/>
      <c r="Q28" s="268"/>
      <c r="R28" s="319"/>
      <c r="S28" s="305" t="s">
        <v>167</v>
      </c>
      <c r="T28" s="320" t="s">
        <v>446</v>
      </c>
    </row>
    <row r="29" spans="1:20" ht="13.2" x14ac:dyDescent="0.25">
      <c r="A29" s="315" t="s">
        <v>444</v>
      </c>
      <c r="B29" s="260" t="s">
        <v>525</v>
      </c>
      <c r="C29" s="262"/>
      <c r="D29" s="263" t="s">
        <v>468</v>
      </c>
      <c r="E29" s="263"/>
      <c r="F29" s="263"/>
      <c r="G29" s="262"/>
      <c r="H29" s="263"/>
      <c r="I29" s="263">
        <v>4</v>
      </c>
      <c r="J29" s="264"/>
      <c r="K29" s="267">
        <v>7</v>
      </c>
      <c r="L29" s="24" t="s">
        <v>471</v>
      </c>
      <c r="M29" s="176" t="s">
        <v>478</v>
      </c>
      <c r="N29" s="314" t="s">
        <v>258</v>
      </c>
      <c r="O29" s="312" t="s">
        <v>1</v>
      </c>
      <c r="P29" s="321" t="s">
        <v>478</v>
      </c>
      <c r="Q29" s="311" t="s">
        <v>2</v>
      </c>
      <c r="R29" s="312" t="s">
        <v>5</v>
      </c>
      <c r="S29" s="305" t="s">
        <v>259</v>
      </c>
      <c r="T29" s="320" t="s">
        <v>447</v>
      </c>
    </row>
    <row r="30" spans="1:20" ht="13.2" x14ac:dyDescent="0.25">
      <c r="A30" s="315" t="s">
        <v>445</v>
      </c>
      <c r="B30" s="265" t="s">
        <v>536</v>
      </c>
      <c r="C30" s="262"/>
      <c r="D30" s="263"/>
      <c r="E30" s="263" t="s">
        <v>468</v>
      </c>
      <c r="F30" s="263"/>
      <c r="G30" s="262">
        <v>1</v>
      </c>
      <c r="H30" s="263">
        <v>1</v>
      </c>
      <c r="I30" s="263"/>
      <c r="J30" s="264"/>
      <c r="K30" s="267">
        <v>3</v>
      </c>
      <c r="L30" s="24" t="s">
        <v>471</v>
      </c>
      <c r="M30" s="280" t="s">
        <v>493</v>
      </c>
      <c r="N30" s="316" t="s">
        <v>441</v>
      </c>
      <c r="O30" s="317" t="s">
        <v>430</v>
      </c>
      <c r="P30" s="322" t="s">
        <v>493</v>
      </c>
      <c r="Q30" s="323" t="s">
        <v>258</v>
      </c>
      <c r="R30" s="317" t="s">
        <v>526</v>
      </c>
      <c r="S30" s="324" t="s">
        <v>431</v>
      </c>
      <c r="T30" s="320" t="s">
        <v>533</v>
      </c>
    </row>
    <row r="31" spans="1:20" ht="13.2" x14ac:dyDescent="0.25">
      <c r="A31" s="315" t="s">
        <v>432</v>
      </c>
      <c r="B31" s="266" t="s">
        <v>38</v>
      </c>
      <c r="C31" s="262"/>
      <c r="D31" s="263"/>
      <c r="E31" s="263" t="s">
        <v>468</v>
      </c>
      <c r="F31" s="263"/>
      <c r="G31" s="262"/>
      <c r="H31" s="263">
        <v>1</v>
      </c>
      <c r="I31" s="263"/>
      <c r="J31" s="264"/>
      <c r="K31" s="267">
        <v>4</v>
      </c>
      <c r="L31" s="24" t="s">
        <v>471</v>
      </c>
      <c r="M31" s="325"/>
      <c r="N31" s="314"/>
      <c r="O31" s="326"/>
      <c r="P31" s="327"/>
      <c r="Q31" s="268"/>
      <c r="R31" s="269"/>
      <c r="S31" s="305" t="s">
        <v>167</v>
      </c>
      <c r="T31" s="218" t="s">
        <v>37</v>
      </c>
    </row>
    <row r="32" spans="1:20" ht="13.2" x14ac:dyDescent="0.25">
      <c r="A32" s="366" t="s">
        <v>472</v>
      </c>
      <c r="B32" s="366"/>
      <c r="C32" s="270">
        <f>SUMIF(C26:C31,"=x",$G26:$G31)+SUMIF(C26:C31,"=x",$H26:$H31)+SUMIF(C26:C31,"=x",$I26:$I31)</f>
        <v>6</v>
      </c>
      <c r="D32" s="271">
        <f>SUMIF(D26:D31,"=x",$G26:$G31)+SUMIF(D26:D31,"=x",$H26:$H31)+SUMIF(D26:D31,"=x",$I26:$I31)</f>
        <v>8</v>
      </c>
      <c r="E32" s="271">
        <f>SUMIF(E26:E31,"=x",$G26:$G31)+SUMIF(E26:E31,"=x",$H26:$H31)+SUMIF(E26:E31,"=x",$I26:$I31)</f>
        <v>3</v>
      </c>
      <c r="F32" s="271">
        <f>SUMIF(F26:F31,"=x",$G26:$G31)+SUMIF(F26:F31,"=x",$H26:$H31)+SUMIF(F26:F31,"=x",$I26:$I31)</f>
        <v>0</v>
      </c>
      <c r="G32" s="422">
        <f>SUM(C32:F32)</f>
        <v>17</v>
      </c>
      <c r="H32" s="423"/>
      <c r="I32" s="423"/>
      <c r="J32" s="423"/>
      <c r="K32" s="423"/>
      <c r="L32" s="424"/>
      <c r="M32" s="113"/>
      <c r="N32" s="355"/>
      <c r="O32" s="355"/>
      <c r="P32" s="355"/>
      <c r="Q32" s="355"/>
      <c r="R32" s="355"/>
      <c r="S32" s="125"/>
      <c r="T32" s="125"/>
    </row>
    <row r="33" spans="1:20" ht="13.2" x14ac:dyDescent="0.25">
      <c r="A33" s="351" t="s">
        <v>473</v>
      </c>
      <c r="B33" s="351"/>
      <c r="C33" s="272">
        <f>SUMIF(C26:C31,"=x",$K26:$K31)</f>
        <v>10</v>
      </c>
      <c r="D33" s="273">
        <f>SUMIF(D26:D31,"=x",$K26:$K31)</f>
        <v>14</v>
      </c>
      <c r="E33" s="273">
        <f>SUMIF(E26:E31,"=x",$K26:$K31)</f>
        <v>7</v>
      </c>
      <c r="F33" s="273">
        <f>SUMIF(F26:F31,"=x",$K26:$K31)</f>
        <v>0</v>
      </c>
      <c r="G33" s="425">
        <f>SUM(C33:F33)</f>
        <v>31</v>
      </c>
      <c r="H33" s="426"/>
      <c r="I33" s="426"/>
      <c r="J33" s="426"/>
      <c r="K33" s="426"/>
      <c r="L33" s="427"/>
      <c r="M33" s="114"/>
      <c r="N33" s="355"/>
      <c r="O33" s="355"/>
      <c r="P33" s="355"/>
      <c r="Q33" s="355"/>
      <c r="R33" s="355"/>
      <c r="S33" s="125"/>
      <c r="T33" s="125"/>
    </row>
    <row r="34" spans="1:20" ht="13.2" x14ac:dyDescent="0.25">
      <c r="A34" s="356" t="s">
        <v>474</v>
      </c>
      <c r="B34" s="356"/>
      <c r="C34" s="274">
        <f>SUMPRODUCT(--(C26:C31="x"),--($L26:$L31="K"))</f>
        <v>0</v>
      </c>
      <c r="D34" s="275">
        <f>SUMPRODUCT(--(D26:D31="x"),--($L26:$L31="K"))</f>
        <v>0</v>
      </c>
      <c r="E34" s="275">
        <f>SUMPRODUCT(--(E26:E31="x"),--($L26:$L31="K"))</f>
        <v>0</v>
      </c>
      <c r="F34" s="275">
        <f>SUMPRODUCT(--(F26:F31="x"),--($L26:$L31="K"))</f>
        <v>0</v>
      </c>
      <c r="G34" s="428">
        <f>SUM(C34:F34)</f>
        <v>0</v>
      </c>
      <c r="H34" s="429"/>
      <c r="I34" s="429"/>
      <c r="J34" s="429"/>
      <c r="K34" s="429"/>
      <c r="L34" s="430"/>
      <c r="M34" s="115"/>
      <c r="N34" s="355"/>
      <c r="O34" s="355"/>
      <c r="P34" s="355"/>
      <c r="Q34" s="355"/>
      <c r="R34" s="355"/>
      <c r="S34" s="125"/>
      <c r="T34" s="125"/>
    </row>
    <row r="35" spans="1:20" ht="26.25" customHeight="1" x14ac:dyDescent="0.25">
      <c r="A35" s="431" t="s">
        <v>527</v>
      </c>
      <c r="B35" s="432"/>
      <c r="C35" s="433" t="s">
        <v>528</v>
      </c>
      <c r="D35" s="433"/>
      <c r="E35" s="433"/>
      <c r="F35" s="433"/>
      <c r="G35" s="433"/>
      <c r="H35" s="433"/>
      <c r="I35" s="433"/>
      <c r="J35" s="433"/>
      <c r="K35" s="433"/>
      <c r="L35" s="433"/>
      <c r="M35" s="433"/>
      <c r="N35" s="433"/>
      <c r="O35" s="433"/>
      <c r="P35" s="276"/>
      <c r="Q35" s="276"/>
      <c r="R35" s="276"/>
      <c r="S35" s="276"/>
      <c r="T35" s="306"/>
    </row>
    <row r="36" spans="1:20" ht="13.2" x14ac:dyDescent="0.25">
      <c r="A36" s="285" t="s">
        <v>433</v>
      </c>
      <c r="B36" s="277" t="s">
        <v>434</v>
      </c>
      <c r="C36" s="262"/>
      <c r="D36" s="263" t="s">
        <v>488</v>
      </c>
      <c r="E36" s="278"/>
      <c r="F36" s="263"/>
      <c r="G36" s="262"/>
      <c r="H36" s="263">
        <v>2</v>
      </c>
      <c r="I36" s="278"/>
      <c r="J36" s="279"/>
      <c r="K36" s="280">
        <v>4</v>
      </c>
      <c r="L36" s="24" t="s">
        <v>471</v>
      </c>
      <c r="M36" s="134" t="s">
        <v>478</v>
      </c>
      <c r="N36" s="328" t="s">
        <v>260</v>
      </c>
      <c r="O36" s="136" t="s">
        <v>7</v>
      </c>
      <c r="P36" s="327"/>
      <c r="Q36" s="268"/>
      <c r="R36" s="269"/>
      <c r="S36" s="123" t="s">
        <v>259</v>
      </c>
      <c r="T36" s="310" t="s">
        <v>448</v>
      </c>
    </row>
    <row r="37" spans="1:20" ht="13.2" x14ac:dyDescent="0.25">
      <c r="A37" s="285" t="s">
        <v>452</v>
      </c>
      <c r="B37" s="277" t="s">
        <v>535</v>
      </c>
      <c r="C37" s="262"/>
      <c r="D37" s="278"/>
      <c r="E37" s="263" t="s">
        <v>488</v>
      </c>
      <c r="F37" s="281"/>
      <c r="G37" s="262">
        <v>1</v>
      </c>
      <c r="H37" s="263">
        <v>1</v>
      </c>
      <c r="I37" s="278"/>
      <c r="J37" s="279"/>
      <c r="K37" s="280">
        <v>3</v>
      </c>
      <c r="L37" s="24" t="s">
        <v>469</v>
      </c>
      <c r="M37" s="329"/>
      <c r="N37" s="268"/>
      <c r="O37" s="282"/>
      <c r="P37" s="327"/>
      <c r="Q37" s="268"/>
      <c r="R37" s="269"/>
      <c r="S37" s="305" t="s">
        <v>233</v>
      </c>
      <c r="T37" s="310" t="s">
        <v>534</v>
      </c>
    </row>
    <row r="38" spans="1:20" ht="13.2" x14ac:dyDescent="0.25">
      <c r="A38" s="285" t="s">
        <v>435</v>
      </c>
      <c r="B38" s="277" t="s">
        <v>436</v>
      </c>
      <c r="C38" s="262"/>
      <c r="D38" s="263"/>
      <c r="E38" s="283" t="s">
        <v>488</v>
      </c>
      <c r="F38" s="284"/>
      <c r="G38" s="262"/>
      <c r="H38" s="263">
        <v>2</v>
      </c>
      <c r="I38" s="278"/>
      <c r="J38" s="279"/>
      <c r="K38" s="280">
        <v>4</v>
      </c>
      <c r="L38" s="24" t="s">
        <v>471</v>
      </c>
      <c r="M38" s="329"/>
      <c r="N38" s="268"/>
      <c r="O38" s="282"/>
      <c r="P38" s="327"/>
      <c r="Q38" s="268"/>
      <c r="R38" s="269"/>
      <c r="S38" s="330" t="s">
        <v>167</v>
      </c>
      <c r="T38" s="310" t="s">
        <v>449</v>
      </c>
    </row>
    <row r="39" spans="1:20" ht="13.2" x14ac:dyDescent="0.25">
      <c r="A39" s="203" t="s">
        <v>453</v>
      </c>
      <c r="B39" s="277" t="s">
        <v>437</v>
      </c>
      <c r="C39" s="262"/>
      <c r="E39" s="278"/>
      <c r="F39" s="263" t="s">
        <v>488</v>
      </c>
      <c r="G39" s="262">
        <v>1</v>
      </c>
      <c r="H39" s="263">
        <v>2</v>
      </c>
      <c r="I39" s="278"/>
      <c r="J39" s="278"/>
      <c r="K39" s="267">
        <v>6</v>
      </c>
      <c r="L39" s="24" t="s">
        <v>469</v>
      </c>
      <c r="M39" s="329"/>
      <c r="N39" s="268"/>
      <c r="O39" s="282"/>
      <c r="P39" s="327"/>
      <c r="Q39" s="268"/>
      <c r="R39" s="269"/>
      <c r="S39" s="305" t="s">
        <v>438</v>
      </c>
      <c r="T39" s="310" t="s">
        <v>450</v>
      </c>
    </row>
    <row r="40" spans="1:20" ht="13.2" x14ac:dyDescent="0.25">
      <c r="A40" s="203" t="s">
        <v>454</v>
      </c>
      <c r="B40" s="277" t="s">
        <v>439</v>
      </c>
      <c r="C40" s="262"/>
      <c r="D40" s="278"/>
      <c r="E40" s="263" t="s">
        <v>488</v>
      </c>
      <c r="F40" s="281"/>
      <c r="G40" s="262">
        <v>1</v>
      </c>
      <c r="H40" s="263">
        <v>2</v>
      </c>
      <c r="I40" s="278"/>
      <c r="J40" s="278"/>
      <c r="K40" s="267">
        <v>6</v>
      </c>
      <c r="L40" s="24" t="s">
        <v>469</v>
      </c>
      <c r="M40" s="329"/>
      <c r="N40" s="268"/>
      <c r="O40" s="282"/>
      <c r="P40" s="327"/>
      <c r="Q40" s="268"/>
      <c r="R40" s="269"/>
      <c r="S40" s="305" t="s">
        <v>440</v>
      </c>
      <c r="T40" s="310" t="s">
        <v>451</v>
      </c>
    </row>
    <row r="41" spans="1:20" ht="13.2" x14ac:dyDescent="0.25">
      <c r="A41" s="285" t="s">
        <v>248</v>
      </c>
      <c r="B41" s="286" t="s">
        <v>250</v>
      </c>
      <c r="C41" s="252"/>
      <c r="D41" s="253" t="s">
        <v>488</v>
      </c>
      <c r="E41" s="253"/>
      <c r="F41" s="281"/>
      <c r="G41" s="287"/>
      <c r="H41" s="253">
        <v>3</v>
      </c>
      <c r="I41" s="253"/>
      <c r="J41" s="283"/>
      <c r="K41" s="288">
        <v>6</v>
      </c>
      <c r="L41" s="24" t="s">
        <v>471</v>
      </c>
      <c r="M41" s="329"/>
      <c r="N41" s="268"/>
      <c r="O41" s="282"/>
      <c r="P41" s="327"/>
      <c r="Q41" s="268"/>
      <c r="R41" s="269"/>
      <c r="S41" s="315" t="s">
        <v>201</v>
      </c>
      <c r="T41" s="310" t="s">
        <v>249</v>
      </c>
    </row>
    <row r="42" spans="1:20" ht="13.2" x14ac:dyDescent="0.25">
      <c r="A42" s="130" t="s">
        <v>371</v>
      </c>
      <c r="B42" s="289" t="s">
        <v>232</v>
      </c>
      <c r="C42" s="252"/>
      <c r="D42" s="253"/>
      <c r="E42" s="253"/>
      <c r="F42" s="281" t="s">
        <v>488</v>
      </c>
      <c r="G42" s="287">
        <v>2</v>
      </c>
      <c r="H42" s="253"/>
      <c r="I42" s="253"/>
      <c r="J42" s="283"/>
      <c r="K42" s="288">
        <v>3</v>
      </c>
      <c r="L42" s="24" t="s">
        <v>469</v>
      </c>
      <c r="M42" s="329"/>
      <c r="N42" s="268"/>
      <c r="O42" s="282"/>
      <c r="P42" s="327"/>
      <c r="Q42" s="268"/>
      <c r="R42" s="269"/>
      <c r="S42" s="315" t="s">
        <v>233</v>
      </c>
      <c r="T42" s="310" t="s">
        <v>231</v>
      </c>
    </row>
    <row r="43" spans="1:20" ht="13.2" x14ac:dyDescent="0.25">
      <c r="A43" s="102" t="s">
        <v>348</v>
      </c>
      <c r="B43" s="266" t="s">
        <v>146</v>
      </c>
      <c r="C43" s="262"/>
      <c r="D43" s="263" t="s">
        <v>488</v>
      </c>
      <c r="E43" s="263"/>
      <c r="F43" s="263"/>
      <c r="G43" s="262">
        <v>2</v>
      </c>
      <c r="H43" s="263"/>
      <c r="I43" s="263"/>
      <c r="J43" s="264"/>
      <c r="K43" s="267">
        <v>3</v>
      </c>
      <c r="L43" s="24" t="s">
        <v>469</v>
      </c>
      <c r="M43" s="329"/>
      <c r="N43" s="268"/>
      <c r="O43" s="282"/>
      <c r="P43" s="327"/>
      <c r="Q43" s="268"/>
      <c r="R43" s="269"/>
      <c r="S43" s="331" t="s">
        <v>147</v>
      </c>
      <c r="T43" s="332" t="s">
        <v>145</v>
      </c>
    </row>
    <row r="44" spans="1:20" ht="13.2" x14ac:dyDescent="0.25">
      <c r="A44" s="102" t="s">
        <v>314</v>
      </c>
      <c r="B44" s="290" t="s">
        <v>104</v>
      </c>
      <c r="C44" s="262"/>
      <c r="D44" s="292"/>
      <c r="E44" s="292" t="s">
        <v>488</v>
      </c>
      <c r="F44" s="292"/>
      <c r="G44" s="291">
        <v>2</v>
      </c>
      <c r="H44" s="292"/>
      <c r="I44" s="292"/>
      <c r="J44" s="293"/>
      <c r="K44" s="172">
        <v>3</v>
      </c>
      <c r="L44" s="24" t="s">
        <v>469</v>
      </c>
      <c r="M44" s="329"/>
      <c r="N44" s="268"/>
      <c r="O44" s="282"/>
      <c r="P44" s="327"/>
      <c r="Q44" s="333"/>
      <c r="R44" s="334"/>
      <c r="S44" s="335" t="s">
        <v>105</v>
      </c>
      <c r="T44" s="332" t="s">
        <v>103</v>
      </c>
    </row>
    <row r="45" spans="1:20" ht="13.2" x14ac:dyDescent="0.25">
      <c r="A45" s="102" t="s">
        <v>340</v>
      </c>
      <c r="B45" s="266" t="s">
        <v>132</v>
      </c>
      <c r="C45" s="262" t="s">
        <v>488</v>
      </c>
      <c r="D45" s="263"/>
      <c r="E45" s="263"/>
      <c r="F45" s="263"/>
      <c r="G45" s="262">
        <v>2</v>
      </c>
      <c r="H45" s="263"/>
      <c r="I45" s="263"/>
      <c r="J45" s="264"/>
      <c r="K45" s="267">
        <v>3</v>
      </c>
      <c r="L45" s="24" t="s">
        <v>469</v>
      </c>
      <c r="M45" s="329"/>
      <c r="N45" s="268"/>
      <c r="O45" s="282"/>
      <c r="P45" s="327"/>
      <c r="Q45" s="268"/>
      <c r="R45" s="269"/>
      <c r="S45" s="331" t="s">
        <v>133</v>
      </c>
      <c r="T45" s="218" t="s">
        <v>131</v>
      </c>
    </row>
    <row r="46" spans="1:20" ht="13.2" x14ac:dyDescent="0.25">
      <c r="A46" s="130"/>
      <c r="B46" s="80" t="s">
        <v>307</v>
      </c>
      <c r="C46" s="12"/>
      <c r="D46" s="13"/>
      <c r="E46" s="13"/>
      <c r="F46" s="75"/>
      <c r="G46" s="74"/>
      <c r="H46" s="13"/>
      <c r="I46" s="13"/>
      <c r="J46" s="76"/>
      <c r="K46" s="82">
        <v>10</v>
      </c>
      <c r="L46" s="24"/>
      <c r="M46" s="336"/>
      <c r="N46" s="211"/>
      <c r="O46" s="225"/>
      <c r="P46" s="77"/>
      <c r="Q46" s="77"/>
      <c r="R46" s="77"/>
      <c r="S46" s="87" t="s">
        <v>25</v>
      </c>
      <c r="T46" s="175" t="s">
        <v>306</v>
      </c>
    </row>
    <row r="47" spans="1:20" s="294" customFormat="1" ht="13.2" x14ac:dyDescent="0.3">
      <c r="A47" s="366" t="s">
        <v>472</v>
      </c>
      <c r="B47" s="366"/>
      <c r="C47" s="33"/>
      <c r="D47" s="34"/>
      <c r="E47" s="34"/>
      <c r="F47" s="34"/>
      <c r="G47" s="367">
        <f>SUM(C47:F47)</f>
        <v>0</v>
      </c>
      <c r="H47" s="376"/>
      <c r="I47" s="376"/>
      <c r="J47" s="376"/>
      <c r="K47" s="376"/>
      <c r="L47" s="377"/>
      <c r="M47" s="113"/>
      <c r="N47" s="355"/>
      <c r="O47" s="355"/>
      <c r="P47" s="355"/>
      <c r="Q47" s="355"/>
      <c r="R47" s="355"/>
      <c r="S47" s="125"/>
      <c r="T47" s="125"/>
    </row>
    <row r="48" spans="1:20" s="294" customFormat="1" ht="13.2" x14ac:dyDescent="0.3">
      <c r="A48" s="351" t="s">
        <v>473</v>
      </c>
      <c r="B48" s="351"/>
      <c r="C48" s="38">
        <v>0</v>
      </c>
      <c r="D48" s="39">
        <v>10</v>
      </c>
      <c r="E48" s="39">
        <v>10</v>
      </c>
      <c r="F48" s="39"/>
      <c r="G48" s="352">
        <f>SUM(C48:F48)</f>
        <v>20</v>
      </c>
      <c r="H48" s="370"/>
      <c r="I48" s="370"/>
      <c r="J48" s="370"/>
      <c r="K48" s="370"/>
      <c r="L48" s="371"/>
      <c r="M48" s="114"/>
      <c r="N48" s="355"/>
      <c r="O48" s="355"/>
      <c r="P48" s="355"/>
      <c r="Q48" s="355"/>
      <c r="R48" s="355"/>
      <c r="S48" s="125"/>
      <c r="T48" s="125"/>
    </row>
    <row r="49" spans="1:20" s="254" customFormat="1" ht="13.5" customHeight="1" x14ac:dyDescent="0.3">
      <c r="A49" s="356" t="s">
        <v>474</v>
      </c>
      <c r="B49" s="356"/>
      <c r="C49" s="42"/>
      <c r="D49" s="43"/>
      <c r="E49" s="43"/>
      <c r="F49" s="43"/>
      <c r="G49" s="357">
        <f>SUM(C49:F49)</f>
        <v>0</v>
      </c>
      <c r="H49" s="372"/>
      <c r="I49" s="372"/>
      <c r="J49" s="372"/>
      <c r="K49" s="372"/>
      <c r="L49" s="373"/>
      <c r="M49" s="115"/>
      <c r="N49" s="355"/>
      <c r="O49" s="355"/>
      <c r="P49" s="355"/>
      <c r="Q49" s="355"/>
      <c r="R49" s="355"/>
      <c r="S49" s="125"/>
      <c r="T49" s="125"/>
    </row>
    <row r="50" spans="1:20" ht="20.100000000000001" customHeight="1" x14ac:dyDescent="0.25">
      <c r="A50" s="415" t="s">
        <v>495</v>
      </c>
      <c r="B50" s="416"/>
      <c r="C50" s="416"/>
      <c r="D50" s="416"/>
      <c r="E50" s="416"/>
      <c r="F50" s="416"/>
      <c r="G50" s="416"/>
      <c r="H50" s="416"/>
      <c r="I50" s="416"/>
      <c r="J50" s="416"/>
      <c r="K50" s="416"/>
      <c r="L50" s="417"/>
      <c r="M50" s="418"/>
      <c r="N50" s="418"/>
      <c r="O50" s="418"/>
      <c r="P50" s="418"/>
      <c r="Q50" s="418"/>
      <c r="R50" s="418"/>
      <c r="S50" s="419"/>
      <c r="T50" s="306"/>
    </row>
    <row r="51" spans="1:20" ht="13.5" customHeight="1" x14ac:dyDescent="0.25">
      <c r="A51" s="295"/>
      <c r="B51" s="178" t="s">
        <v>529</v>
      </c>
      <c r="C51" s="262" t="s">
        <v>530</v>
      </c>
      <c r="D51" s="263"/>
      <c r="E51" s="263" t="s">
        <v>468</v>
      </c>
      <c r="F51" s="296" t="s">
        <v>468</v>
      </c>
      <c r="G51" s="262"/>
      <c r="H51" s="263"/>
      <c r="I51" s="263"/>
      <c r="J51" s="296"/>
      <c r="K51" s="267">
        <v>6</v>
      </c>
      <c r="L51" s="267"/>
      <c r="M51" s="329"/>
      <c r="N51" s="268"/>
      <c r="O51" s="269"/>
      <c r="P51" s="337"/>
      <c r="Q51" s="268"/>
      <c r="R51" s="269"/>
      <c r="S51" s="338"/>
      <c r="T51" s="339"/>
    </row>
    <row r="52" spans="1:20" ht="13.5" customHeight="1" x14ac:dyDescent="0.25">
      <c r="A52" s="366" t="s">
        <v>472</v>
      </c>
      <c r="B52" s="366"/>
      <c r="C52" s="33">
        <f>SUMIF(C51:C51,"=x",$G51:$G51)+SUMIF(C51:C51,"=x",$H51:$H51)+SUMIF(C51:C51,"=x",$I51:$I51)</f>
        <v>0</v>
      </c>
      <c r="D52" s="34">
        <f>SUMIF(D51:D51,"=x",$G51:$G51)+SUMIF(D51:D51,"=x",$H51:$H51)+SUMIF(D51:D51,"=x",$I51:$I51)</f>
        <v>0</v>
      </c>
      <c r="E52" s="34">
        <f>SUMIF(E51:E51,"=x",$G51:$G51)+SUMIF(E51:E51,"=x",$H51:$H51)+SUMIF(E51:E51,"=x",$I51:$I51)</f>
        <v>0</v>
      </c>
      <c r="F52" s="34">
        <f>SUMIF(F51:F51,"=x",$G51:$G51)+SUMIF(F51:F51,"=x",$H51:$H51)+SUMIF(F51:F51,"=x",$I51:$I51)</f>
        <v>0</v>
      </c>
      <c r="G52" s="367">
        <f>SUM(C52:F52)</f>
        <v>0</v>
      </c>
      <c r="H52" s="376"/>
      <c r="I52" s="376"/>
      <c r="J52" s="376"/>
      <c r="K52" s="376"/>
      <c r="L52" s="377"/>
      <c r="M52" s="113"/>
      <c r="N52" s="355"/>
      <c r="O52" s="355"/>
      <c r="P52" s="355"/>
      <c r="Q52" s="355"/>
      <c r="R52" s="355"/>
      <c r="S52" s="125"/>
      <c r="T52" s="125"/>
    </row>
    <row r="53" spans="1:20" ht="15.75" customHeight="1" x14ac:dyDescent="0.25">
      <c r="A53" s="351" t="s">
        <v>473</v>
      </c>
      <c r="B53" s="351"/>
      <c r="C53" s="38">
        <v>0</v>
      </c>
      <c r="D53" s="39">
        <v>0</v>
      </c>
      <c r="E53" s="39">
        <v>3</v>
      </c>
      <c r="F53" s="39">
        <v>3</v>
      </c>
      <c r="G53" s="352">
        <f>SUM(C53:F53)</f>
        <v>6</v>
      </c>
      <c r="H53" s="370"/>
      <c r="I53" s="370"/>
      <c r="J53" s="370"/>
      <c r="K53" s="370"/>
      <c r="L53" s="371"/>
      <c r="M53" s="114"/>
      <c r="N53" s="355"/>
      <c r="O53" s="355"/>
      <c r="P53" s="355"/>
      <c r="Q53" s="355"/>
      <c r="R53" s="355"/>
      <c r="S53" s="125"/>
      <c r="T53" s="125"/>
    </row>
    <row r="54" spans="1:20" ht="13.5" customHeight="1" x14ac:dyDescent="0.25">
      <c r="A54" s="356" t="s">
        <v>474</v>
      </c>
      <c r="B54" s="356"/>
      <c r="C54" s="42">
        <f>COUNTIFS(C51:C51,"x",$L51:$L51,"K(5)")+COUNTIFS(C51:C51,"x",$L51:$L51,"AK")+COUNTIFS(C51:C51,"x",$L51:$L51,"BK")</f>
        <v>0</v>
      </c>
      <c r="D54" s="43">
        <f>COUNTIFS(D51:D51,"x",$L51:$L51,"K(5)")+COUNTIFS(D51:D51,"x",$L51:$L51,"AK")+COUNTIFS(D51:D51,"x",$L51:$L51,"BK")</f>
        <v>0</v>
      </c>
      <c r="E54" s="43">
        <f>COUNTIFS(E51:E51,"x",$L51:$L51,"K(5)")+COUNTIFS(E51:E51,"x",$L51:$L51,"AK")+COUNTIFS(E51:E51,"x",$L51:$L51,"BK")</f>
        <v>0</v>
      </c>
      <c r="F54" s="43">
        <f>COUNTIFS(F51:F51,"x",$L51:$L51,"K(5)")+COUNTIFS(F51:F51,"x",$L51:$L51,"AK")+COUNTIFS(F51:F51,"x",$L51:$L51,"BK")</f>
        <v>0</v>
      </c>
      <c r="G54" s="357">
        <f>SUM(C54:F54)</f>
        <v>0</v>
      </c>
      <c r="H54" s="372"/>
      <c r="I54" s="372"/>
      <c r="J54" s="372"/>
      <c r="K54" s="372"/>
      <c r="L54" s="373"/>
      <c r="M54" s="115"/>
      <c r="N54" s="355"/>
      <c r="O54" s="355"/>
      <c r="P54" s="355"/>
      <c r="Q54" s="355"/>
      <c r="R54" s="355"/>
      <c r="S54" s="125"/>
      <c r="T54" s="125"/>
    </row>
    <row r="55" spans="1:20" ht="13.5" customHeight="1" x14ac:dyDescent="0.25">
      <c r="A55" s="375" t="s">
        <v>486</v>
      </c>
      <c r="B55" s="375"/>
      <c r="C55" s="53"/>
      <c r="D55" s="14"/>
      <c r="E55" s="14"/>
      <c r="F55" s="14"/>
      <c r="G55" s="53"/>
      <c r="H55" s="14"/>
      <c r="I55" s="14"/>
      <c r="J55" s="14"/>
      <c r="K55" s="14"/>
      <c r="L55" s="54"/>
      <c r="M55" s="14"/>
      <c r="N55" s="100"/>
      <c r="O55" s="57"/>
      <c r="P55" s="57"/>
      <c r="Q55" s="57"/>
      <c r="R55" s="57"/>
      <c r="S55" s="121"/>
      <c r="T55" s="340"/>
    </row>
    <row r="56" spans="1:20" ht="13.5" customHeight="1" x14ac:dyDescent="0.25">
      <c r="A56" s="101" t="s">
        <v>26</v>
      </c>
      <c r="B56" s="102" t="s">
        <v>28</v>
      </c>
      <c r="C56" s="103"/>
      <c r="D56" s="104"/>
      <c r="E56" s="97" t="s">
        <v>468</v>
      </c>
      <c r="F56" s="105"/>
      <c r="G56" s="103"/>
      <c r="H56" s="106">
        <v>3</v>
      </c>
      <c r="I56" s="104"/>
      <c r="J56" s="105"/>
      <c r="K56" s="107">
        <v>5</v>
      </c>
      <c r="L56" s="24" t="s">
        <v>471</v>
      </c>
      <c r="M56" s="341"/>
      <c r="N56" s="342"/>
      <c r="O56" s="63"/>
      <c r="P56" s="29"/>
      <c r="Q56" s="29"/>
      <c r="R56" s="29"/>
      <c r="S56" s="88" t="s">
        <v>25</v>
      </c>
      <c r="T56" s="95" t="s">
        <v>27</v>
      </c>
    </row>
    <row r="57" spans="1:20" ht="13.5" customHeight="1" x14ac:dyDescent="0.25">
      <c r="A57" s="101" t="s">
        <v>29</v>
      </c>
      <c r="B57" s="102" t="s">
        <v>31</v>
      </c>
      <c r="C57" s="108"/>
      <c r="D57" s="109"/>
      <c r="E57" s="109"/>
      <c r="F57" s="97" t="s">
        <v>468</v>
      </c>
      <c r="G57" s="108"/>
      <c r="H57" s="110">
        <v>17</v>
      </c>
      <c r="I57" s="109"/>
      <c r="J57" s="111"/>
      <c r="K57" s="112">
        <v>25</v>
      </c>
      <c r="L57" s="24" t="s">
        <v>471</v>
      </c>
      <c r="M57" s="134" t="s">
        <v>478</v>
      </c>
      <c r="N57" s="135" t="str">
        <f>A56</f>
        <v>diplm1ub17dm</v>
      </c>
      <c r="O57" s="136" t="str">
        <f>B56</f>
        <v>Thesis Research Work I. PR</v>
      </c>
      <c r="P57" s="29"/>
      <c r="Q57" s="29"/>
      <c r="R57" s="29"/>
      <c r="S57" s="88" t="s">
        <v>25</v>
      </c>
      <c r="T57" s="95" t="s">
        <v>30</v>
      </c>
    </row>
    <row r="58" spans="1:20" ht="13.5" customHeight="1" x14ac:dyDescent="0.25">
      <c r="A58" s="366" t="s">
        <v>472</v>
      </c>
      <c r="B58" s="366"/>
      <c r="C58" s="33">
        <f>SUMIF(C56:C57,"=x",$G56:$G57)+SUMIF(C56:C57,"=x",$H56:$H57)+SUMIF(C56:C57,"=x",$I56:$I57)</f>
        <v>0</v>
      </c>
      <c r="D58" s="34">
        <f>SUMIF(D56:D57,"=x",$G56:$G57)+SUMIF(D56:D57,"=x",$H56:$H57)+SUMIF(D56:D57,"=x",$I56:$I57)</f>
        <v>0</v>
      </c>
      <c r="E58" s="34">
        <f>SUMIF(E56:E57,"=x",$G56:$G57)+SUMIF(E56:E57,"=x",$H56:$H57)+SUMIF(E56:E57,"=x",$I56:$I57)</f>
        <v>3</v>
      </c>
      <c r="F58" s="35">
        <f>SUMIF(F56:F57,"=x",$G56:$G57)+SUMIF(F56:F57,"=x",$H56:$H57)+SUMIF(F56:F57,"=x",$I56:$I57)</f>
        <v>17</v>
      </c>
      <c r="G58" s="367">
        <f>SUM(C58:F58)</f>
        <v>20</v>
      </c>
      <c r="H58" s="376"/>
      <c r="I58" s="376"/>
      <c r="J58" s="376"/>
      <c r="K58" s="376"/>
      <c r="L58" s="377"/>
      <c r="M58" s="113"/>
      <c r="N58" s="355"/>
      <c r="O58" s="355"/>
      <c r="P58" s="355"/>
      <c r="Q58" s="355"/>
      <c r="R58" s="355"/>
      <c r="S58" s="125"/>
      <c r="T58" s="125"/>
    </row>
    <row r="59" spans="1:20" ht="13.5" customHeight="1" x14ac:dyDescent="0.25">
      <c r="A59" s="351" t="s">
        <v>473</v>
      </c>
      <c r="B59" s="351"/>
      <c r="C59" s="38">
        <f>SUMIF(C56:C57,"=x",$K56:$K57)</f>
        <v>0</v>
      </c>
      <c r="D59" s="39">
        <f>SUMIF(D56:D57,"=x",$K56:$K57)</f>
        <v>0</v>
      </c>
      <c r="E59" s="39">
        <f>SUMIF(E56:E57,"=x",$K56:$K57)</f>
        <v>5</v>
      </c>
      <c r="F59" s="40">
        <f>SUMIF(F56:F57,"=x",$K56:$K57)</f>
        <v>25</v>
      </c>
      <c r="G59" s="352">
        <f>SUM(C59:F59)</f>
        <v>30</v>
      </c>
      <c r="H59" s="370"/>
      <c r="I59" s="370"/>
      <c r="J59" s="370"/>
      <c r="K59" s="370"/>
      <c r="L59" s="371"/>
      <c r="M59" s="114"/>
      <c r="N59" s="355"/>
      <c r="O59" s="355"/>
      <c r="P59" s="355"/>
      <c r="Q59" s="355"/>
      <c r="R59" s="355"/>
      <c r="S59" s="125"/>
      <c r="T59" s="125"/>
    </row>
    <row r="60" spans="1:20" ht="13.5" customHeight="1" x14ac:dyDescent="0.25">
      <c r="A60" s="356" t="s">
        <v>474</v>
      </c>
      <c r="B60" s="414"/>
      <c r="C60" s="42">
        <f>COUNTIFS(C56:C57,"x",$L56:$L57,"K(5)")+COUNTIFS(C56:C57,"x",$L56:$L57,"AK")+COUNTIFS(C56:C57,"x",$L56:$L57,"BK")</f>
        <v>0</v>
      </c>
      <c r="D60" s="43">
        <f>COUNTIFS(D56:D57,"x",$L56:$L57,"K(5)")+COUNTIFS(D56:D57,"x",$L56:$L57,"AK")+COUNTIFS(D56:D57,"x",$L56:$L57,"BK")</f>
        <v>0</v>
      </c>
      <c r="E60" s="43">
        <f>COUNTIFS(E56:E57,"x",$L56:$L57,"K(5)")+COUNTIFS(E56:E57,"x",$L56:$L57,"AK")+COUNTIFS(E56:E57,"x",$L56:$L57,"BK")</f>
        <v>0</v>
      </c>
      <c r="F60" s="44">
        <f>COUNTIFS(F56:F57,"x",$L56:$L57,"K(5)")+COUNTIFS(F56:F57,"x",$L56:$L57,"AK")+COUNTIFS(F56:F57,"x",$L56:$L57,"BK")</f>
        <v>0</v>
      </c>
      <c r="G60" s="357">
        <f>SUM(C60:F60)</f>
        <v>0</v>
      </c>
      <c r="H60" s="372"/>
      <c r="I60" s="372"/>
      <c r="J60" s="372"/>
      <c r="K60" s="372"/>
      <c r="L60" s="373"/>
      <c r="M60" s="115"/>
      <c r="N60" s="355"/>
      <c r="O60" s="355"/>
      <c r="P60" s="355"/>
      <c r="Q60" s="355"/>
      <c r="R60" s="355"/>
      <c r="S60" s="125"/>
      <c r="T60" s="125"/>
    </row>
    <row r="61" spans="1:20" ht="15" customHeight="1" x14ac:dyDescent="0.25">
      <c r="A61" s="410" t="s">
        <v>487</v>
      </c>
      <c r="B61" s="410"/>
      <c r="C61" s="411"/>
      <c r="D61" s="411"/>
      <c r="E61" s="411"/>
      <c r="F61" s="411"/>
      <c r="G61" s="412"/>
      <c r="H61" s="412"/>
      <c r="I61" s="412"/>
      <c r="J61" s="412"/>
      <c r="K61" s="412"/>
      <c r="L61" s="412"/>
      <c r="M61" s="50"/>
      <c r="N61" s="365"/>
      <c r="O61" s="365"/>
      <c r="P61" s="365"/>
      <c r="Q61" s="365"/>
      <c r="R61" s="365"/>
      <c r="S61" s="121"/>
      <c r="T61" s="306"/>
    </row>
    <row r="62" spans="1:20" ht="15" customHeight="1" x14ac:dyDescent="0.25">
      <c r="A62" s="366" t="s">
        <v>472</v>
      </c>
      <c r="B62" s="366"/>
      <c r="C62" s="270"/>
      <c r="D62" s="271"/>
      <c r="E62" s="271"/>
      <c r="F62" s="271"/>
      <c r="G62" s="413">
        <f>SUM(C62:F62)</f>
        <v>0</v>
      </c>
      <c r="H62" s="413"/>
      <c r="I62" s="413"/>
      <c r="J62" s="413"/>
      <c r="K62" s="413"/>
      <c r="L62" s="413"/>
      <c r="M62" s="89"/>
      <c r="N62" s="355"/>
      <c r="O62" s="355"/>
      <c r="P62" s="355"/>
      <c r="Q62" s="355"/>
      <c r="R62" s="355"/>
      <c r="S62" s="125"/>
      <c r="T62" s="125"/>
    </row>
    <row r="63" spans="1:20" ht="13.2" x14ac:dyDescent="0.25">
      <c r="A63" s="351" t="s">
        <v>473</v>
      </c>
      <c r="B63" s="351"/>
      <c r="C63" s="272">
        <f>SUMIF($A5:$A62,$A63,C5:C62)</f>
        <v>33</v>
      </c>
      <c r="D63" s="273">
        <f>SUMIF($A5:$A62,$A63,D5:D62)</f>
        <v>31</v>
      </c>
      <c r="E63" s="273">
        <f>SUMIF($A5:$A62,$A63,E5:E62)</f>
        <v>28</v>
      </c>
      <c r="F63" s="273">
        <f>SUMIF($A5:$A62,$A63,F5:F62)</f>
        <v>28</v>
      </c>
      <c r="G63" s="408">
        <f>SUM(C63:F63)</f>
        <v>120</v>
      </c>
      <c r="H63" s="408"/>
      <c r="I63" s="408"/>
      <c r="J63" s="408"/>
      <c r="K63" s="408"/>
      <c r="L63" s="408"/>
      <c r="M63" s="90"/>
      <c r="N63" s="355"/>
      <c r="O63" s="355"/>
      <c r="P63" s="355"/>
      <c r="Q63" s="355"/>
      <c r="R63" s="355"/>
      <c r="S63" s="125"/>
      <c r="T63" s="125"/>
    </row>
    <row r="64" spans="1:20" ht="13.2" x14ac:dyDescent="0.25">
      <c r="A64" s="356" t="s">
        <v>474</v>
      </c>
      <c r="B64" s="356"/>
      <c r="C64" s="274"/>
      <c r="D64" s="275"/>
      <c r="E64" s="275"/>
      <c r="F64" s="275">
        <f>SUMIF($A6:$A63,$A64,F6:F63)</f>
        <v>0</v>
      </c>
      <c r="G64" s="409">
        <f>SUM(C64:F64)</f>
        <v>0</v>
      </c>
      <c r="H64" s="409"/>
      <c r="I64" s="409"/>
      <c r="J64" s="409"/>
      <c r="K64" s="409"/>
      <c r="L64" s="409"/>
      <c r="M64" s="91"/>
      <c r="N64" s="355"/>
      <c r="O64" s="355"/>
      <c r="P64" s="355"/>
      <c r="Q64" s="355"/>
      <c r="R64" s="355"/>
      <c r="S64" s="125"/>
      <c r="T64" s="125"/>
    </row>
    <row r="65" spans="1:12" x14ac:dyDescent="0.3">
      <c r="B65" s="297"/>
      <c r="C65" s="298"/>
      <c r="D65" s="298"/>
      <c r="E65" s="298"/>
      <c r="F65" s="298"/>
      <c r="G65" s="298"/>
      <c r="H65" s="299"/>
      <c r="I65" s="299"/>
      <c r="J65" s="299"/>
      <c r="K65" s="299"/>
      <c r="L65" s="299"/>
    </row>
    <row r="67" spans="1:12" x14ac:dyDescent="0.3">
      <c r="A67" s="345" t="s">
        <v>541</v>
      </c>
    </row>
    <row r="68" spans="1:12" x14ac:dyDescent="0.3">
      <c r="A68" s="243" t="s">
        <v>542</v>
      </c>
    </row>
    <row r="69" spans="1:12" x14ac:dyDescent="0.3">
      <c r="A69" s="243" t="s">
        <v>543</v>
      </c>
    </row>
    <row r="70" spans="1:12" x14ac:dyDescent="0.3">
      <c r="A70" s="346"/>
    </row>
    <row r="71" spans="1:12" x14ac:dyDescent="0.3">
      <c r="A71" s="347" t="s">
        <v>544</v>
      </c>
    </row>
    <row r="72" spans="1:12" x14ac:dyDescent="0.3">
      <c r="A72" s="348" t="s">
        <v>550</v>
      </c>
    </row>
    <row r="73" spans="1:12" x14ac:dyDescent="0.3">
      <c r="A73" s="349" t="s">
        <v>551</v>
      </c>
    </row>
    <row r="74" spans="1:12" x14ac:dyDescent="0.3">
      <c r="A74" s="346" t="s">
        <v>558</v>
      </c>
    </row>
    <row r="75" spans="1:12" x14ac:dyDescent="0.3">
      <c r="A75"/>
    </row>
    <row r="76" spans="1:12" x14ac:dyDescent="0.3">
      <c r="A76" s="345" t="s">
        <v>461</v>
      </c>
    </row>
    <row r="77" spans="1:12" x14ac:dyDescent="0.3">
      <c r="A77" s="243" t="s">
        <v>549</v>
      </c>
    </row>
    <row r="78" spans="1:12" x14ac:dyDescent="0.3">
      <c r="A78" s="243" t="s">
        <v>559</v>
      </c>
    </row>
    <row r="79" spans="1:12" x14ac:dyDescent="0.3">
      <c r="A79" s="2"/>
    </row>
    <row r="80" spans="1:12" x14ac:dyDescent="0.3">
      <c r="A80" s="350" t="s">
        <v>553</v>
      </c>
    </row>
    <row r="81" spans="1:1" x14ac:dyDescent="0.3">
      <c r="A81" s="243" t="s">
        <v>545</v>
      </c>
    </row>
    <row r="82" spans="1:1" x14ac:dyDescent="0.3">
      <c r="A82" s="243" t="s">
        <v>546</v>
      </c>
    </row>
    <row r="83" spans="1:1" x14ac:dyDescent="0.3">
      <c r="A83" s="243" t="s">
        <v>547</v>
      </c>
    </row>
    <row r="84" spans="1:1" x14ac:dyDescent="0.3">
      <c r="A84" s="243" t="s">
        <v>548</v>
      </c>
    </row>
  </sheetData>
  <mergeCells count="96">
    <mergeCell ref="A3:B3"/>
    <mergeCell ref="A5:A6"/>
    <mergeCell ref="B5:B6"/>
    <mergeCell ref="C5:F5"/>
    <mergeCell ref="G5:J5"/>
    <mergeCell ref="M7:S7"/>
    <mergeCell ref="K5:K6"/>
    <mergeCell ref="L5:L6"/>
    <mergeCell ref="M5:O6"/>
    <mergeCell ref="P5:R6"/>
    <mergeCell ref="S5:S6"/>
    <mergeCell ref="T5:T6"/>
    <mergeCell ref="A11:B11"/>
    <mergeCell ref="G11:L11"/>
    <mergeCell ref="N11:R11"/>
    <mergeCell ref="A12:B12"/>
    <mergeCell ref="G12:L12"/>
    <mergeCell ref="N12:R12"/>
    <mergeCell ref="A7:B7"/>
    <mergeCell ref="C7:F7"/>
    <mergeCell ref="G7:L7"/>
    <mergeCell ref="A13:B13"/>
    <mergeCell ref="G13:L13"/>
    <mergeCell ref="N13:R13"/>
    <mergeCell ref="A14:B14"/>
    <mergeCell ref="C14:F14"/>
    <mergeCell ref="G14:L14"/>
    <mergeCell ref="M14:S14"/>
    <mergeCell ref="G24:L24"/>
    <mergeCell ref="M24:S24"/>
    <mergeCell ref="A21:B21"/>
    <mergeCell ref="G21:L21"/>
    <mergeCell ref="N21:R21"/>
    <mergeCell ref="A22:B22"/>
    <mergeCell ref="G22:L22"/>
    <mergeCell ref="N22:R22"/>
    <mergeCell ref="A34:B34"/>
    <mergeCell ref="G34:L34"/>
    <mergeCell ref="N34:R34"/>
    <mergeCell ref="A35:B35"/>
    <mergeCell ref="C35:O35"/>
    <mergeCell ref="A23:B23"/>
    <mergeCell ref="G23:L23"/>
    <mergeCell ref="N23:R23"/>
    <mergeCell ref="A24:B24"/>
    <mergeCell ref="C24:F24"/>
    <mergeCell ref="M25:S25"/>
    <mergeCell ref="A32:B32"/>
    <mergeCell ref="G32:L32"/>
    <mergeCell ref="N32:R32"/>
    <mergeCell ref="A33:B33"/>
    <mergeCell ref="G33:L33"/>
    <mergeCell ref="N33:R33"/>
    <mergeCell ref="M50:S50"/>
    <mergeCell ref="A52:B52"/>
    <mergeCell ref="G52:L52"/>
    <mergeCell ref="N52:R52"/>
    <mergeCell ref="A47:B47"/>
    <mergeCell ref="G47:L47"/>
    <mergeCell ref="N47:R47"/>
    <mergeCell ref="A53:B53"/>
    <mergeCell ref="G53:L53"/>
    <mergeCell ref="N53:R53"/>
    <mergeCell ref="A48:B48"/>
    <mergeCell ref="G48:L48"/>
    <mergeCell ref="N48:R48"/>
    <mergeCell ref="A49:B49"/>
    <mergeCell ref="G49:L49"/>
    <mergeCell ref="N49:R49"/>
    <mergeCell ref="A50:L50"/>
    <mergeCell ref="A54:B54"/>
    <mergeCell ref="G54:L54"/>
    <mergeCell ref="N54:R54"/>
    <mergeCell ref="A55:B55"/>
    <mergeCell ref="A58:B58"/>
    <mergeCell ref="G58:L58"/>
    <mergeCell ref="N58:R58"/>
    <mergeCell ref="A59:B59"/>
    <mergeCell ref="G59:L59"/>
    <mergeCell ref="N59:R59"/>
    <mergeCell ref="A60:B60"/>
    <mergeCell ref="G60:L60"/>
    <mergeCell ref="N60:R60"/>
    <mergeCell ref="A61:B61"/>
    <mergeCell ref="C61:F61"/>
    <mergeCell ref="G61:L61"/>
    <mergeCell ref="N61:R61"/>
    <mergeCell ref="A62:B62"/>
    <mergeCell ref="G62:L62"/>
    <mergeCell ref="N62:R62"/>
    <mergeCell ref="A63:B63"/>
    <mergeCell ref="G63:L63"/>
    <mergeCell ref="N63:R63"/>
    <mergeCell ref="A64:B64"/>
    <mergeCell ref="G64:L64"/>
    <mergeCell ref="N64:R64"/>
  </mergeCells>
  <pageMargins left="0.7" right="0.7" top="0.75" bottom="0.75"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6</vt:i4>
      </vt:variant>
      <vt:variant>
        <vt:lpstr>Névvel ellátott tartományok</vt:lpstr>
      </vt:variant>
      <vt:variant>
        <vt:i4>1</vt:i4>
      </vt:variant>
    </vt:vector>
  </HeadingPairs>
  <TitlesOfParts>
    <vt:vector size="7" baseType="lpstr">
      <vt:lpstr>MSc_NHB</vt:lpstr>
      <vt:lpstr>MSc_MGCDB</vt:lpstr>
      <vt:lpstr>MSc_MIM</vt:lpstr>
      <vt:lpstr>MSc_PBM</vt:lpstr>
      <vt:lpstr>MSc_EECB</vt:lpstr>
      <vt:lpstr>MSc_BINF</vt:lpstr>
      <vt:lpstr>MSc_BINF!_FilterDatabase</vt:lpstr>
    </vt:vector>
  </TitlesOfParts>
  <Company>ELTE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ELTE-User</dc:creator>
  <cp:lastModifiedBy>Dovicsin-Péntek Csilla Klára</cp:lastModifiedBy>
  <cp:lastPrinted>2019-06-13T15:27:05Z</cp:lastPrinted>
  <dcterms:created xsi:type="dcterms:W3CDTF">2019-06-10T15:44:25Z</dcterms:created>
  <dcterms:modified xsi:type="dcterms:W3CDTF">2024-12-18T09:42:08Z</dcterms:modified>
</cp:coreProperties>
</file>