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eltehu-my.sharepoint.com/personal/pentek_csilla_ttk_elte_hu1/Documents/Dokumentumok/honlap/to_dokumentumok/angol tanrendek/"/>
    </mc:Choice>
  </mc:AlternateContent>
  <xr:revisionPtr revIDLastSave="0" documentId="8_{DE122273-B418-45F2-9799-AEB2FD76FA8F}" xr6:coauthVersionLast="47" xr6:coauthVersionMax="47" xr10:uidLastSave="{00000000-0000-0000-0000-000000000000}"/>
  <bookViews>
    <workbookView xWindow="-108" yWindow="-108" windowWidth="23256" windowHeight="12576" xr2:uid="{EAE2278E-E7CD-4042-931B-0D0220CEE81D}"/>
  </bookViews>
  <sheets>
    <sheet name="MSc" sheetId="13" r:id="rId1"/>
    <sheet name="MSc-NHB" sheetId="11" r:id="rId2"/>
    <sheet name="MSc-MGCDB" sheetId="10" r:id="rId3"/>
    <sheet name="MSc-MIM" sheetId="8" r:id="rId4"/>
    <sheet name="MSc-PB" sheetId="9" r:id="rId5"/>
    <sheet name="MSc_EECB" sheetId="12" r:id="rId6"/>
    <sheet name="segédtábla" sheetId="7" state="hidden" r:id="rId7"/>
  </sheets>
  <definedNames>
    <definedName name="_xlnm._FilterDatabase" localSheetId="5" hidden="1">MSc_EECB!$A$1:$V$193</definedName>
    <definedName name="_xlnm._FilterDatabase" localSheetId="2" hidden="1">'MSc-MGCDB'!$A$1:$X$183</definedName>
    <definedName name="_xlnm._FilterDatabase" localSheetId="3" hidden="1">'MSc-MIM'!$A$1:$V$192</definedName>
    <definedName name="_xlnm._FilterDatabase" localSheetId="1" hidden="1">'MSc-NHB'!$A$1:$V$188</definedName>
    <definedName name="_xlnm._FilterDatabase" localSheetId="4" hidden="1">'MSc-PB'!$A$1:$V$194</definedName>
    <definedName name="bejegyzéstipus">segédtábla!$B$2:$B$9</definedName>
    <definedName name="Előadás">segédtábla!$C$2:$C$3</definedName>
    <definedName name="Gyakorlat">segédtábla!$D$2:$D$4</definedName>
    <definedName name="Labor">segédtábla!$E$2</definedName>
    <definedName name="Tárgyfelvételtípus">segédtábla!$A$2:$A$4</definedName>
    <definedName name="tárgykövetelmény">segédtábla!$A$2:$A$4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8" l="1"/>
  <c r="G57" i="12"/>
  <c r="V60" i="10"/>
  <c r="V59" i="10"/>
  <c r="V65" i="12"/>
  <c r="V64" i="12"/>
  <c r="V69" i="9"/>
  <c r="V68" i="9"/>
  <c r="V62" i="8"/>
  <c r="V61" i="8"/>
  <c r="V65" i="11"/>
  <c r="V64" i="11"/>
  <c r="O59" i="9"/>
  <c r="N59" i="9"/>
  <c r="O60" i="9"/>
  <c r="N60" i="9"/>
  <c r="O54" i="9"/>
  <c r="N54" i="9"/>
  <c r="R44" i="12"/>
  <c r="R43" i="12"/>
  <c r="Q44" i="12"/>
  <c r="Q43" i="12"/>
  <c r="O40" i="12"/>
  <c r="N40" i="12"/>
  <c r="O44" i="12"/>
  <c r="O43" i="12"/>
  <c r="N44" i="12"/>
  <c r="N43" i="12"/>
  <c r="O45" i="12"/>
  <c r="N45" i="12"/>
  <c r="O52" i="12"/>
  <c r="O51" i="12"/>
  <c r="N52" i="12"/>
  <c r="N51" i="12"/>
  <c r="F28" i="12"/>
  <c r="F27" i="12"/>
  <c r="E27" i="12"/>
  <c r="M6" i="12"/>
  <c r="M5" i="12"/>
  <c r="M6" i="9"/>
  <c r="M5" i="9"/>
  <c r="O39" i="8"/>
  <c r="O38" i="8"/>
  <c r="O33" i="8"/>
  <c r="N39" i="8"/>
  <c r="N38" i="8"/>
  <c r="N33" i="8"/>
  <c r="M6" i="8"/>
  <c r="M5" i="8"/>
  <c r="O46" i="10"/>
  <c r="N46" i="10"/>
  <c r="O43" i="10"/>
  <c r="N43" i="10"/>
  <c r="O36" i="10"/>
  <c r="N36" i="10"/>
  <c r="O35" i="10"/>
  <c r="N35" i="10"/>
  <c r="O34" i="10"/>
  <c r="N34" i="10"/>
  <c r="M60" i="10"/>
  <c r="M65" i="11"/>
  <c r="M6" i="10"/>
  <c r="M5" i="10"/>
  <c r="M6" i="11"/>
  <c r="M5" i="11"/>
  <c r="O28" i="13"/>
  <c r="N28" i="13"/>
  <c r="N65" i="11" s="1"/>
  <c r="O6" i="13"/>
  <c r="O6" i="9" s="1"/>
  <c r="O6" i="12"/>
  <c r="N6" i="13"/>
  <c r="N6" i="8"/>
  <c r="O5" i="13"/>
  <c r="O5" i="8" s="1"/>
  <c r="N5" i="13"/>
  <c r="N60" i="10"/>
  <c r="O65" i="11"/>
  <c r="O60" i="10"/>
  <c r="N5" i="9"/>
  <c r="N5" i="12"/>
  <c r="N5" i="8"/>
  <c r="N5" i="10"/>
  <c r="F57" i="12"/>
  <c r="E57" i="12"/>
  <c r="D57" i="12"/>
  <c r="C57" i="12"/>
  <c r="F67" i="8"/>
  <c r="E67" i="8"/>
  <c r="D67" i="8"/>
  <c r="C67" i="8"/>
  <c r="C68" i="8"/>
  <c r="F68" i="8"/>
  <c r="E68" i="8"/>
  <c r="D68" i="8"/>
  <c r="F55" i="8"/>
  <c r="D55" i="8"/>
  <c r="G55" i="8"/>
  <c r="C55" i="8"/>
  <c r="F40" i="8"/>
  <c r="E40" i="8"/>
  <c r="E72" i="8" s="1"/>
  <c r="D40" i="8"/>
  <c r="G40" i="8" s="1"/>
  <c r="C40" i="8"/>
  <c r="G41" i="8"/>
  <c r="F66" i="10"/>
  <c r="D66" i="10"/>
  <c r="C66" i="10"/>
  <c r="G54" i="10"/>
  <c r="F53" i="10"/>
  <c r="E53" i="10"/>
  <c r="D53" i="10"/>
  <c r="G53" i="10"/>
  <c r="C53" i="10"/>
  <c r="N6" i="11"/>
  <c r="N5" i="11"/>
  <c r="A82" i="10"/>
  <c r="A81" i="10"/>
  <c r="A80" i="10"/>
  <c r="A79" i="10"/>
  <c r="A77" i="10"/>
  <c r="A76" i="10"/>
  <c r="A75" i="10"/>
  <c r="A74" i="10"/>
  <c r="A73" i="10"/>
  <c r="A72" i="10"/>
  <c r="A71" i="10"/>
  <c r="A70" i="10"/>
  <c r="A89" i="8"/>
  <c r="A88" i="8"/>
  <c r="A87" i="8"/>
  <c r="A86" i="8"/>
  <c r="A84" i="8"/>
  <c r="A83" i="8"/>
  <c r="A82" i="8"/>
  <c r="A81" i="8"/>
  <c r="A80" i="8"/>
  <c r="A79" i="8"/>
  <c r="A78" i="8"/>
  <c r="A77" i="8"/>
  <c r="A87" i="12"/>
  <c r="A86" i="12"/>
  <c r="A85" i="12"/>
  <c r="A84" i="12"/>
  <c r="A82" i="12"/>
  <c r="A81" i="12"/>
  <c r="A80" i="12"/>
  <c r="A79" i="12"/>
  <c r="A78" i="12"/>
  <c r="A77" i="12"/>
  <c r="A76" i="12"/>
  <c r="A75" i="12"/>
  <c r="A91" i="9"/>
  <c r="A90" i="9"/>
  <c r="A89" i="9"/>
  <c r="A88" i="9"/>
  <c r="A86" i="9"/>
  <c r="A85" i="9"/>
  <c r="A84" i="9"/>
  <c r="A83" i="9"/>
  <c r="A82" i="9"/>
  <c r="A81" i="9"/>
  <c r="A80" i="9"/>
  <c r="A79" i="9"/>
  <c r="E29" i="12"/>
  <c r="D29" i="12"/>
  <c r="C29" i="12"/>
  <c r="A87" i="11"/>
  <c r="A86" i="11"/>
  <c r="A85" i="11"/>
  <c r="A84" i="11"/>
  <c r="A76" i="11"/>
  <c r="A77" i="11"/>
  <c r="A78" i="11"/>
  <c r="A79" i="11"/>
  <c r="A80" i="11"/>
  <c r="A81" i="11"/>
  <c r="A82" i="11"/>
  <c r="A75" i="11"/>
  <c r="E30" i="11"/>
  <c r="D30" i="11"/>
  <c r="C30" i="11"/>
  <c r="L17" i="11"/>
  <c r="D20" i="13"/>
  <c r="E20" i="13"/>
  <c r="C20" i="13"/>
  <c r="A6" i="11"/>
  <c r="A65" i="12"/>
  <c r="A64" i="12"/>
  <c r="N65" i="12" s="1"/>
  <c r="A17" i="12"/>
  <c r="N26" i="12" s="1"/>
  <c r="A16" i="12"/>
  <c r="A15" i="12"/>
  <c r="A14" i="12"/>
  <c r="N35" i="12"/>
  <c r="A13" i="12"/>
  <c r="A12" i="12"/>
  <c r="A7" i="12"/>
  <c r="A6" i="12"/>
  <c r="A5" i="12"/>
  <c r="D67" i="12" s="1"/>
  <c r="A69" i="9"/>
  <c r="A68" i="9"/>
  <c r="N69" i="9" s="1"/>
  <c r="A17" i="9"/>
  <c r="N36" i="9"/>
  <c r="A16" i="9"/>
  <c r="A15" i="9"/>
  <c r="A14" i="9"/>
  <c r="D72" i="9" s="1"/>
  <c r="A13" i="9"/>
  <c r="A12" i="9"/>
  <c r="A5" i="9"/>
  <c r="F72" i="9" s="1"/>
  <c r="F77" i="9" s="1"/>
  <c r="A6" i="9"/>
  <c r="C73" i="9" s="1"/>
  <c r="A7" i="9"/>
  <c r="A62" i="8"/>
  <c r="A61" i="8"/>
  <c r="A12" i="8"/>
  <c r="A13" i="8"/>
  <c r="A14" i="8"/>
  <c r="N32" i="8"/>
  <c r="A15" i="8"/>
  <c r="N43" i="8" s="1"/>
  <c r="A16" i="8"/>
  <c r="A17" i="8"/>
  <c r="N27" i="8" s="1"/>
  <c r="A7" i="8"/>
  <c r="F64" i="8" s="1"/>
  <c r="A6" i="8"/>
  <c r="A5" i="8"/>
  <c r="A60" i="10"/>
  <c r="A59" i="10"/>
  <c r="A17" i="10"/>
  <c r="N28" i="10"/>
  <c r="A16" i="10"/>
  <c r="A15" i="10"/>
  <c r="A14" i="10"/>
  <c r="A13" i="10"/>
  <c r="A12" i="10"/>
  <c r="A7" i="10"/>
  <c r="E62" i="10" s="1"/>
  <c r="A6" i="10"/>
  <c r="A5" i="10"/>
  <c r="A65" i="11"/>
  <c r="A64" i="11"/>
  <c r="A17" i="11"/>
  <c r="N27" i="11"/>
  <c r="A16" i="11"/>
  <c r="A15" i="11"/>
  <c r="A14" i="11"/>
  <c r="A13" i="11"/>
  <c r="A12" i="11"/>
  <c r="A7" i="11"/>
  <c r="A5" i="11"/>
  <c r="O17" i="10"/>
  <c r="H65" i="12"/>
  <c r="H64" i="12"/>
  <c r="H69" i="9"/>
  <c r="H68" i="9"/>
  <c r="H62" i="8"/>
  <c r="H61" i="8"/>
  <c r="H60" i="10"/>
  <c r="H59" i="10"/>
  <c r="H65" i="11"/>
  <c r="H64" i="11"/>
  <c r="O62" i="8"/>
  <c r="F62" i="9"/>
  <c r="E39" i="9"/>
  <c r="D39" i="9"/>
  <c r="E38" i="9"/>
  <c r="D38" i="9"/>
  <c r="C39" i="9"/>
  <c r="G39" i="9" s="1"/>
  <c r="C38" i="9"/>
  <c r="G38" i="9" s="1"/>
  <c r="E37" i="9"/>
  <c r="D37" i="9"/>
  <c r="C37" i="9"/>
  <c r="G37" i="9" s="1"/>
  <c r="E28" i="12"/>
  <c r="D28" i="12"/>
  <c r="C28" i="12"/>
  <c r="G28" i="12" s="1"/>
  <c r="D27" i="12"/>
  <c r="C27" i="12"/>
  <c r="E30" i="8"/>
  <c r="D30" i="8"/>
  <c r="D72" i="8" s="1"/>
  <c r="C30" i="8"/>
  <c r="C72" i="8"/>
  <c r="G72" i="8" s="1"/>
  <c r="E29" i="8"/>
  <c r="D29" i="8"/>
  <c r="C29" i="8"/>
  <c r="G29" i="8" s="1"/>
  <c r="E28" i="8"/>
  <c r="D28" i="8"/>
  <c r="G28" i="8" s="1"/>
  <c r="C28" i="8"/>
  <c r="F28" i="8"/>
  <c r="F72" i="8" s="1"/>
  <c r="D76" i="9"/>
  <c r="C76" i="9"/>
  <c r="F75" i="9"/>
  <c r="E75" i="9"/>
  <c r="D75" i="9"/>
  <c r="C75" i="9"/>
  <c r="G75" i="9" s="1"/>
  <c r="F74" i="9"/>
  <c r="E74" i="9"/>
  <c r="D74" i="9"/>
  <c r="C74" i="9"/>
  <c r="K69" i="9"/>
  <c r="F76" i="9"/>
  <c r="F69" i="9"/>
  <c r="K68" i="9"/>
  <c r="E68" i="9"/>
  <c r="E76" i="9" s="1"/>
  <c r="E77" i="9" s="1"/>
  <c r="B69" i="9"/>
  <c r="B68" i="9"/>
  <c r="O69" i="9"/>
  <c r="E62" i="9"/>
  <c r="D62" i="9"/>
  <c r="C62" i="9"/>
  <c r="G62" i="9" s="1"/>
  <c r="G63" i="9"/>
  <c r="F39" i="9"/>
  <c r="G7" i="10"/>
  <c r="G7" i="11"/>
  <c r="K65" i="12"/>
  <c r="K64" i="12"/>
  <c r="E72" i="12"/>
  <c r="F65" i="12"/>
  <c r="F72" i="12" s="1"/>
  <c r="E64" i="12"/>
  <c r="B65" i="12"/>
  <c r="B64" i="12"/>
  <c r="O65" i="12" s="1"/>
  <c r="F71" i="12"/>
  <c r="E71" i="12"/>
  <c r="D71" i="12"/>
  <c r="C71" i="12"/>
  <c r="G71" i="12" s="1"/>
  <c r="G74" i="9"/>
  <c r="D72" i="12"/>
  <c r="C72" i="12"/>
  <c r="F70" i="12"/>
  <c r="E70" i="12"/>
  <c r="D70" i="12"/>
  <c r="C70" i="12"/>
  <c r="G70" i="12" s="1"/>
  <c r="G58" i="12"/>
  <c r="V16" i="12"/>
  <c r="V15" i="12"/>
  <c r="V14" i="12"/>
  <c r="V13" i="12"/>
  <c r="V12" i="12"/>
  <c r="O17" i="12"/>
  <c r="O16" i="12"/>
  <c r="O15" i="12"/>
  <c r="O14" i="12"/>
  <c r="O13" i="12"/>
  <c r="O12" i="12"/>
  <c r="V7" i="12"/>
  <c r="V6" i="12"/>
  <c r="V5" i="12"/>
  <c r="O7" i="12"/>
  <c r="G7" i="12"/>
  <c r="V16" i="9"/>
  <c r="V15" i="9"/>
  <c r="V14" i="9"/>
  <c r="V13" i="9"/>
  <c r="V12" i="9"/>
  <c r="O17" i="9"/>
  <c r="O16" i="9"/>
  <c r="O15" i="9"/>
  <c r="O14" i="9"/>
  <c r="O13" i="9"/>
  <c r="O12" i="9"/>
  <c r="V7" i="9"/>
  <c r="V6" i="9"/>
  <c r="V5" i="9"/>
  <c r="O7" i="9"/>
  <c r="G7" i="9"/>
  <c r="C8" i="9" s="1"/>
  <c r="F71" i="11"/>
  <c r="D71" i="11"/>
  <c r="G71" i="11" s="1"/>
  <c r="C71" i="11"/>
  <c r="E71" i="11"/>
  <c r="F70" i="11"/>
  <c r="E70" i="11"/>
  <c r="D70" i="11"/>
  <c r="C70" i="11"/>
  <c r="G70" i="11" s="1"/>
  <c r="D72" i="11"/>
  <c r="C72" i="11"/>
  <c r="G59" i="11"/>
  <c r="C65" i="10"/>
  <c r="G65" i="10"/>
  <c r="F65" i="10"/>
  <c r="E65" i="10"/>
  <c r="D65" i="10"/>
  <c r="D67" i="10"/>
  <c r="C67" i="10"/>
  <c r="E66" i="10"/>
  <c r="G66" i="10" s="1"/>
  <c r="F69" i="8"/>
  <c r="E69" i="8"/>
  <c r="D69" i="8"/>
  <c r="C69" i="8"/>
  <c r="G67" i="8"/>
  <c r="G56" i="8"/>
  <c r="V16" i="8"/>
  <c r="V15" i="8"/>
  <c r="V14" i="8"/>
  <c r="V13" i="8"/>
  <c r="V12" i="8"/>
  <c r="O17" i="8"/>
  <c r="O16" i="8"/>
  <c r="O15" i="8"/>
  <c r="O14" i="8"/>
  <c r="O13" i="8"/>
  <c r="O12" i="8"/>
  <c r="V7" i="8"/>
  <c r="V6" i="8"/>
  <c r="V5" i="8"/>
  <c r="O7" i="8"/>
  <c r="G7" i="8"/>
  <c r="F30" i="8"/>
  <c r="F29" i="8"/>
  <c r="V16" i="10"/>
  <c r="V15" i="10"/>
  <c r="V14" i="10"/>
  <c r="V13" i="10"/>
  <c r="V12" i="10"/>
  <c r="V7" i="10"/>
  <c r="V6" i="10"/>
  <c r="V5" i="10"/>
  <c r="K60" i="10"/>
  <c r="F67" i="10"/>
  <c r="F68" i="10" s="1"/>
  <c r="K59" i="10"/>
  <c r="E67" i="10" s="1"/>
  <c r="B60" i="10"/>
  <c r="B59" i="10"/>
  <c r="E31" i="10"/>
  <c r="D31" i="10"/>
  <c r="C58" i="11"/>
  <c r="F58" i="11"/>
  <c r="E58" i="11"/>
  <c r="D58" i="11"/>
  <c r="G58" i="11" s="1"/>
  <c r="E29" i="11"/>
  <c r="D29" i="11"/>
  <c r="E28" i="11"/>
  <c r="D28" i="11"/>
  <c r="G28" i="11" s="1"/>
  <c r="C28" i="11"/>
  <c r="C29" i="11"/>
  <c r="V5" i="11"/>
  <c r="V6" i="11"/>
  <c r="V7" i="11"/>
  <c r="V16" i="11"/>
  <c r="V12" i="11"/>
  <c r="V13" i="11"/>
  <c r="V14" i="11"/>
  <c r="V15" i="11"/>
  <c r="O17" i="11"/>
  <c r="O16" i="11"/>
  <c r="O15" i="11"/>
  <c r="O14" i="11"/>
  <c r="O13" i="11"/>
  <c r="O12" i="11"/>
  <c r="O7" i="11"/>
  <c r="O6" i="11"/>
  <c r="O5" i="11"/>
  <c r="B62" i="8"/>
  <c r="K62" i="8"/>
  <c r="G62" i="8"/>
  <c r="F62" i="8"/>
  <c r="F70" i="8" s="1"/>
  <c r="E62" i="8"/>
  <c r="D62" i="8"/>
  <c r="D70" i="8" s="1"/>
  <c r="C62" i="8"/>
  <c r="K61" i="8"/>
  <c r="G61" i="8"/>
  <c r="F61" i="8"/>
  <c r="E61" i="8"/>
  <c r="E70" i="8" s="1"/>
  <c r="D61" i="8"/>
  <c r="C61" i="8"/>
  <c r="C70" i="8"/>
  <c r="B61" i="8"/>
  <c r="O16" i="10"/>
  <c r="O15" i="10"/>
  <c r="O14" i="10"/>
  <c r="O13" i="10"/>
  <c r="O12" i="10"/>
  <c r="O7" i="10"/>
  <c r="K65" i="11"/>
  <c r="K64" i="11"/>
  <c r="F65" i="11"/>
  <c r="F72" i="11"/>
  <c r="E64" i="11"/>
  <c r="E72" i="11" s="1"/>
  <c r="G72" i="11" s="1"/>
  <c r="B65" i="11"/>
  <c r="B64" i="11"/>
  <c r="L17" i="9"/>
  <c r="L16" i="9"/>
  <c r="L15" i="9"/>
  <c r="E20" i="9" s="1"/>
  <c r="L14" i="9"/>
  <c r="C20" i="9" s="1"/>
  <c r="L13" i="9"/>
  <c r="L12" i="9"/>
  <c r="K17" i="9"/>
  <c r="D19" i="9" s="1"/>
  <c r="K16" i="9"/>
  <c r="K15" i="9"/>
  <c r="K14" i="9"/>
  <c r="K13" i="9"/>
  <c r="K12" i="9"/>
  <c r="B17" i="12"/>
  <c r="O26" i="12" s="1"/>
  <c r="B16" i="12"/>
  <c r="B15" i="12"/>
  <c r="B14" i="12"/>
  <c r="O35" i="12" s="1"/>
  <c r="B13" i="12"/>
  <c r="B12" i="12"/>
  <c r="B7" i="12"/>
  <c r="B6" i="12"/>
  <c r="B5" i="12"/>
  <c r="H17" i="12"/>
  <c r="H13" i="12"/>
  <c r="G16" i="12"/>
  <c r="G15" i="12"/>
  <c r="G14" i="12"/>
  <c r="C18" i="12" s="1"/>
  <c r="G18" i="12" s="1"/>
  <c r="G12" i="12"/>
  <c r="D15" i="12"/>
  <c r="D19" i="12" s="1"/>
  <c r="D17" i="12"/>
  <c r="E16" i="12"/>
  <c r="E18" i="12" s="1"/>
  <c r="C14" i="12"/>
  <c r="C13" i="12"/>
  <c r="C12" i="12"/>
  <c r="C19" i="12"/>
  <c r="G19" i="12" s="1"/>
  <c r="L17" i="12"/>
  <c r="L16" i="12"/>
  <c r="L15" i="12"/>
  <c r="L14" i="12"/>
  <c r="L13" i="12"/>
  <c r="L12" i="12"/>
  <c r="C20" i="12" s="1"/>
  <c r="K17" i="12"/>
  <c r="K16" i="12"/>
  <c r="E19" i="12"/>
  <c r="K15" i="12"/>
  <c r="K14" i="12"/>
  <c r="K13" i="12"/>
  <c r="K12" i="12"/>
  <c r="L7" i="12"/>
  <c r="L6" i="12"/>
  <c r="L5" i="12"/>
  <c r="F29" i="12" s="1"/>
  <c r="K7" i="12"/>
  <c r="K6" i="12"/>
  <c r="K5" i="12"/>
  <c r="C7" i="12"/>
  <c r="C6" i="12"/>
  <c r="C5" i="12"/>
  <c r="C9" i="12" s="1"/>
  <c r="H7" i="12"/>
  <c r="H6" i="12"/>
  <c r="G5" i="12"/>
  <c r="H17" i="9"/>
  <c r="H13" i="9"/>
  <c r="G16" i="9"/>
  <c r="E18" i="9" s="1"/>
  <c r="G15" i="9"/>
  <c r="D18" i="9" s="1"/>
  <c r="G14" i="9"/>
  <c r="G12" i="9"/>
  <c r="D15" i="9"/>
  <c r="D20" i="9"/>
  <c r="D23" i="9" s="1"/>
  <c r="D17" i="9"/>
  <c r="E16" i="9"/>
  <c r="C14" i="9"/>
  <c r="C13" i="9"/>
  <c r="C12" i="9"/>
  <c r="C19" i="9" s="1"/>
  <c r="G19" i="9" s="1"/>
  <c r="H7" i="9"/>
  <c r="H6" i="9"/>
  <c r="G5" i="9"/>
  <c r="K7" i="9"/>
  <c r="K6" i="9"/>
  <c r="C9" i="9" s="1"/>
  <c r="K5" i="9"/>
  <c r="L7" i="9"/>
  <c r="F20" i="9" s="1"/>
  <c r="L6" i="9"/>
  <c r="L5" i="9"/>
  <c r="C7" i="9"/>
  <c r="C6" i="9"/>
  <c r="C5" i="9"/>
  <c r="B17" i="9"/>
  <c r="O36" i="9" s="1"/>
  <c r="B16" i="9"/>
  <c r="B15" i="9"/>
  <c r="B14" i="9"/>
  <c r="B13" i="9"/>
  <c r="B12" i="9"/>
  <c r="B7" i="9"/>
  <c r="B6" i="9"/>
  <c r="B5" i="9"/>
  <c r="L7" i="8"/>
  <c r="L6" i="8"/>
  <c r="F10" i="8" s="1"/>
  <c r="L5" i="8"/>
  <c r="D10" i="8" s="1"/>
  <c r="K7" i="8"/>
  <c r="K6" i="8"/>
  <c r="K5" i="8"/>
  <c r="H7" i="8"/>
  <c r="H6" i="8"/>
  <c r="G5" i="8"/>
  <c r="L16" i="8"/>
  <c r="L15" i="8"/>
  <c r="L14" i="8"/>
  <c r="L13" i="8"/>
  <c r="L12" i="8"/>
  <c r="K17" i="8"/>
  <c r="K16" i="8"/>
  <c r="E19" i="8" s="1"/>
  <c r="K15" i="8"/>
  <c r="K14" i="8"/>
  <c r="K13" i="8"/>
  <c r="K12" i="8"/>
  <c r="H17" i="8"/>
  <c r="H13" i="8"/>
  <c r="G16" i="8"/>
  <c r="G15" i="8"/>
  <c r="G14" i="8"/>
  <c r="G12" i="8"/>
  <c r="D15" i="8"/>
  <c r="D18" i="8" s="1"/>
  <c r="D21" i="8" s="1"/>
  <c r="D17" i="8"/>
  <c r="E16" i="8"/>
  <c r="E18" i="8" s="1"/>
  <c r="C14" i="8"/>
  <c r="C13" i="8"/>
  <c r="C12" i="8"/>
  <c r="C19" i="8" s="1"/>
  <c r="C7" i="8"/>
  <c r="C6" i="8"/>
  <c r="C10" i="8" s="1"/>
  <c r="C5" i="8"/>
  <c r="C8" i="8" s="1"/>
  <c r="B17" i="8"/>
  <c r="O27" i="8" s="1"/>
  <c r="B16" i="8"/>
  <c r="B15" i="8"/>
  <c r="O43" i="8" s="1"/>
  <c r="B14" i="8"/>
  <c r="O32" i="8"/>
  <c r="B13" i="8"/>
  <c r="B12" i="8"/>
  <c r="B7" i="8"/>
  <c r="B6" i="8"/>
  <c r="B5" i="8"/>
  <c r="L16" i="10"/>
  <c r="L15" i="10"/>
  <c r="L14" i="10"/>
  <c r="L13" i="10"/>
  <c r="L12" i="10"/>
  <c r="K17" i="10"/>
  <c r="K16" i="10"/>
  <c r="K15" i="10"/>
  <c r="K14" i="10"/>
  <c r="K13" i="10"/>
  <c r="K12" i="10"/>
  <c r="H17" i="10"/>
  <c r="H13" i="10"/>
  <c r="G16" i="10"/>
  <c r="E18" i="10"/>
  <c r="G15" i="10"/>
  <c r="G14" i="10"/>
  <c r="G12" i="10"/>
  <c r="D15" i="10"/>
  <c r="D19" i="10" s="1"/>
  <c r="D22" i="10" s="1"/>
  <c r="D17" i="10"/>
  <c r="E16" i="10"/>
  <c r="E19" i="10" s="1"/>
  <c r="C14" i="10"/>
  <c r="C13" i="10"/>
  <c r="C12" i="10"/>
  <c r="C20" i="10" s="1"/>
  <c r="B17" i="10"/>
  <c r="O28" i="10"/>
  <c r="B16" i="10"/>
  <c r="B15" i="10"/>
  <c r="B14" i="10"/>
  <c r="B13" i="10"/>
  <c r="B12" i="10"/>
  <c r="L7" i="10"/>
  <c r="D10" i="10" s="1"/>
  <c r="L6" i="10"/>
  <c r="L5" i="10"/>
  <c r="F20" i="10" s="1"/>
  <c r="K7" i="10"/>
  <c r="C9" i="10" s="1"/>
  <c r="K6" i="10"/>
  <c r="K5" i="10"/>
  <c r="H7" i="10"/>
  <c r="H6" i="10"/>
  <c r="G5" i="10"/>
  <c r="C7" i="10"/>
  <c r="C8" i="10" s="1"/>
  <c r="C6" i="10"/>
  <c r="C5" i="10"/>
  <c r="B7" i="10"/>
  <c r="B6" i="10"/>
  <c r="B5" i="10"/>
  <c r="L16" i="11"/>
  <c r="L15" i="11"/>
  <c r="L14" i="11"/>
  <c r="L13" i="11"/>
  <c r="L12" i="11"/>
  <c r="C20" i="11" s="1"/>
  <c r="K17" i="11"/>
  <c r="K16" i="11"/>
  <c r="K15" i="11"/>
  <c r="K14" i="11"/>
  <c r="K13" i="11"/>
  <c r="K12" i="11"/>
  <c r="H17" i="11"/>
  <c r="J16" i="11"/>
  <c r="I16" i="11"/>
  <c r="G16" i="11"/>
  <c r="J15" i="11"/>
  <c r="I15" i="11"/>
  <c r="G15" i="11"/>
  <c r="J14" i="11"/>
  <c r="G14" i="11"/>
  <c r="J13" i="11"/>
  <c r="H13" i="11"/>
  <c r="G12" i="11"/>
  <c r="D17" i="11"/>
  <c r="E16" i="11"/>
  <c r="E18" i="11" s="1"/>
  <c r="E21" i="11" s="1"/>
  <c r="D16" i="11"/>
  <c r="D20" i="11" s="1"/>
  <c r="D15" i="11"/>
  <c r="D14" i="11"/>
  <c r="C14" i="11"/>
  <c r="C13" i="11"/>
  <c r="C12" i="11"/>
  <c r="C19" i="11" s="1"/>
  <c r="L7" i="11"/>
  <c r="L6" i="11"/>
  <c r="L5" i="11"/>
  <c r="C10" i="11" s="1"/>
  <c r="K7" i="11"/>
  <c r="K6" i="11"/>
  <c r="K5" i="11"/>
  <c r="H7" i="11"/>
  <c r="H6" i="11"/>
  <c r="H5" i="11"/>
  <c r="G5" i="11"/>
  <c r="C7" i="11"/>
  <c r="C6" i="11"/>
  <c r="C5" i="11"/>
  <c r="C8" i="11" s="1"/>
  <c r="B17" i="11"/>
  <c r="O27" i="11" s="1"/>
  <c r="B16" i="11"/>
  <c r="B15" i="11"/>
  <c r="B14" i="11"/>
  <c r="B13" i="11"/>
  <c r="B12" i="11"/>
  <c r="B6" i="11"/>
  <c r="B7" i="11"/>
  <c r="B5" i="11"/>
  <c r="E20" i="12"/>
  <c r="E20" i="8"/>
  <c r="F20" i="13"/>
  <c r="F19" i="13"/>
  <c r="E19" i="13"/>
  <c r="D19" i="13"/>
  <c r="C19" i="13"/>
  <c r="G19" i="13" s="1"/>
  <c r="F18" i="13"/>
  <c r="E18" i="13"/>
  <c r="D18" i="13"/>
  <c r="G18" i="13" s="1"/>
  <c r="C18" i="13"/>
  <c r="F10" i="13"/>
  <c r="G10" i="13" s="1"/>
  <c r="E10" i="13"/>
  <c r="D10" i="13"/>
  <c r="F9" i="13"/>
  <c r="E9" i="13"/>
  <c r="D9" i="13"/>
  <c r="G9" i="13" s="1"/>
  <c r="F8" i="13"/>
  <c r="E8" i="13"/>
  <c r="D8" i="13"/>
  <c r="G8" i="13" s="1"/>
  <c r="G20" i="13"/>
  <c r="F18" i="8"/>
  <c r="F9" i="11"/>
  <c r="F68" i="11" s="1"/>
  <c r="F22" i="11"/>
  <c r="F19" i="11"/>
  <c r="F29" i="11"/>
  <c r="F8" i="11"/>
  <c r="F21" i="11" s="1"/>
  <c r="F18" i="11"/>
  <c r="F28" i="11"/>
  <c r="E9" i="11"/>
  <c r="E68" i="11" s="1"/>
  <c r="D9" i="11"/>
  <c r="E8" i="11"/>
  <c r="E67" i="11" s="1"/>
  <c r="D8" i="11"/>
  <c r="F38" i="9"/>
  <c r="F37" i="9"/>
  <c r="C31" i="10"/>
  <c r="E10" i="10"/>
  <c r="E23" i="10" s="1"/>
  <c r="C30" i="10"/>
  <c r="D9" i="10"/>
  <c r="D30" i="10"/>
  <c r="G30" i="10" s="1"/>
  <c r="E9" i="10"/>
  <c r="E22" i="10" s="1"/>
  <c r="E30" i="10"/>
  <c r="F9" i="10"/>
  <c r="F63" i="10" s="1"/>
  <c r="F19" i="10"/>
  <c r="F30" i="10"/>
  <c r="C29" i="10"/>
  <c r="G29" i="10" s="1"/>
  <c r="D8" i="10"/>
  <c r="D29" i="10"/>
  <c r="E8" i="10"/>
  <c r="E21" i="10" s="1"/>
  <c r="E29" i="10"/>
  <c r="F8" i="10"/>
  <c r="F18" i="10"/>
  <c r="F29" i="10"/>
  <c r="F10" i="12"/>
  <c r="D9" i="12"/>
  <c r="E9" i="12"/>
  <c r="E22" i="12" s="1"/>
  <c r="F9" i="12"/>
  <c r="F22" i="12"/>
  <c r="F19" i="12"/>
  <c r="D8" i="12"/>
  <c r="E8" i="12"/>
  <c r="E21" i="12" s="1"/>
  <c r="F8" i="12"/>
  <c r="F21" i="12" s="1"/>
  <c r="F18" i="12"/>
  <c r="E19" i="11"/>
  <c r="E22" i="11" s="1"/>
  <c r="C18" i="11"/>
  <c r="D9" i="9"/>
  <c r="D22" i="9" s="1"/>
  <c r="E9" i="9"/>
  <c r="E22" i="9" s="1"/>
  <c r="E19" i="9"/>
  <c r="F9" i="9"/>
  <c r="F22" i="9" s="1"/>
  <c r="F19" i="9"/>
  <c r="D8" i="9"/>
  <c r="D21" i="9" s="1"/>
  <c r="E8" i="9"/>
  <c r="E21" i="9" s="1"/>
  <c r="F8" i="9"/>
  <c r="F21" i="9" s="1"/>
  <c r="F18" i="9"/>
  <c r="F8" i="8"/>
  <c r="F19" i="8"/>
  <c r="F9" i="8"/>
  <c r="F65" i="8" s="1"/>
  <c r="D9" i="8"/>
  <c r="E9" i="8"/>
  <c r="E8" i="8"/>
  <c r="D8" i="8"/>
  <c r="G27" i="12"/>
  <c r="F21" i="8"/>
  <c r="F21" i="10"/>
  <c r="G29" i="11"/>
  <c r="C10" i="10"/>
  <c r="E20" i="10"/>
  <c r="D10" i="9"/>
  <c r="E10" i="9"/>
  <c r="E23" i="9" s="1"/>
  <c r="F10" i="9"/>
  <c r="F23" i="9" s="1"/>
  <c r="D18" i="12"/>
  <c r="D21" i="12" s="1"/>
  <c r="D20" i="12"/>
  <c r="F20" i="8"/>
  <c r="F68" i="12"/>
  <c r="G68" i="8"/>
  <c r="N6" i="12"/>
  <c r="O6" i="10"/>
  <c r="O5" i="9"/>
  <c r="N6" i="9"/>
  <c r="O6" i="8"/>
  <c r="O5" i="12"/>
  <c r="F67" i="11"/>
  <c r="F31" i="10"/>
  <c r="G31" i="10" s="1"/>
  <c r="C20" i="8"/>
  <c r="E72" i="9"/>
  <c r="C18" i="8"/>
  <c r="C10" i="9"/>
  <c r="G10" i="9" s="1"/>
  <c r="F67" i="12"/>
  <c r="N6" i="10"/>
  <c r="O5" i="10"/>
  <c r="D77" i="9" l="1"/>
  <c r="G8" i="10"/>
  <c r="F66" i="8"/>
  <c r="F23" i="8"/>
  <c r="C23" i="11"/>
  <c r="C69" i="11"/>
  <c r="F71" i="8"/>
  <c r="E63" i="10"/>
  <c r="G9" i="12"/>
  <c r="C22" i="12"/>
  <c r="E73" i="12"/>
  <c r="G18" i="8"/>
  <c r="G8" i="9"/>
  <c r="C23" i="10"/>
  <c r="C64" i="10"/>
  <c r="D21" i="10"/>
  <c r="C64" i="8"/>
  <c r="G8" i="8"/>
  <c r="C21" i="8"/>
  <c r="G72" i="12"/>
  <c r="F73" i="12"/>
  <c r="G10" i="8"/>
  <c r="C66" i="8"/>
  <c r="C23" i="8"/>
  <c r="E21" i="8"/>
  <c r="C22" i="10"/>
  <c r="G9" i="10"/>
  <c r="C63" i="10"/>
  <c r="G9" i="9"/>
  <c r="C22" i="9"/>
  <c r="G22" i="9" s="1"/>
  <c r="D68" i="11"/>
  <c r="D73" i="11" s="1"/>
  <c r="G20" i="12"/>
  <c r="D22" i="12"/>
  <c r="D68" i="12"/>
  <c r="D73" i="12" s="1"/>
  <c r="G20" i="9"/>
  <c r="G76" i="9"/>
  <c r="G29" i="12"/>
  <c r="E22" i="8"/>
  <c r="E65" i="8"/>
  <c r="E71" i="8" s="1"/>
  <c r="E68" i="10"/>
  <c r="G67" i="10"/>
  <c r="E73" i="11"/>
  <c r="C21" i="11"/>
  <c r="G8" i="11"/>
  <c r="C67" i="11"/>
  <c r="F73" i="11"/>
  <c r="E73" i="9"/>
  <c r="G30" i="8"/>
  <c r="D73" i="9"/>
  <c r="G73" i="9" s="1"/>
  <c r="F30" i="11"/>
  <c r="G30" i="11" s="1"/>
  <c r="F10" i="11"/>
  <c r="E10" i="8"/>
  <c r="C72" i="9"/>
  <c r="G70" i="8"/>
  <c r="C9" i="11"/>
  <c r="F71" i="9"/>
  <c r="C19" i="10"/>
  <c r="G19" i="10" s="1"/>
  <c r="D18" i="11"/>
  <c r="D19" i="8"/>
  <c r="D65" i="8" s="1"/>
  <c r="D71" i="8" s="1"/>
  <c r="G69" i="8"/>
  <c r="D63" i="10"/>
  <c r="D68" i="10" s="1"/>
  <c r="F22" i="8"/>
  <c r="E71" i="9"/>
  <c r="C9" i="8"/>
  <c r="C8" i="12"/>
  <c r="F20" i="12"/>
  <c r="F69" i="12" s="1"/>
  <c r="E64" i="8"/>
  <c r="E67" i="12"/>
  <c r="E68" i="12"/>
  <c r="D20" i="10"/>
  <c r="D23" i="10" s="1"/>
  <c r="E20" i="11"/>
  <c r="G20" i="11" s="1"/>
  <c r="E64" i="10"/>
  <c r="F62" i="10"/>
  <c r="D64" i="8"/>
  <c r="C18" i="9"/>
  <c r="G18" i="9" s="1"/>
  <c r="F23" i="12"/>
  <c r="E10" i="12"/>
  <c r="E23" i="12" s="1"/>
  <c r="D20" i="8"/>
  <c r="G20" i="8" s="1"/>
  <c r="D18" i="10"/>
  <c r="D62" i="10" s="1"/>
  <c r="D10" i="12"/>
  <c r="D23" i="12" s="1"/>
  <c r="F22" i="10"/>
  <c r="D10" i="11"/>
  <c r="G10" i="11" s="1"/>
  <c r="F20" i="11"/>
  <c r="C68" i="12"/>
  <c r="D71" i="9"/>
  <c r="D19" i="11"/>
  <c r="D22" i="11" s="1"/>
  <c r="C10" i="12"/>
  <c r="C69" i="12" s="1"/>
  <c r="F73" i="9"/>
  <c r="E10" i="11"/>
  <c r="F10" i="10"/>
  <c r="C18" i="10"/>
  <c r="G18" i="10" s="1"/>
  <c r="C23" i="9"/>
  <c r="G23" i="9" s="1"/>
  <c r="E69" i="12"/>
  <c r="C67" i="12"/>
  <c r="G67" i="12" s="1"/>
  <c r="D69" i="12" l="1"/>
  <c r="G69" i="12" s="1"/>
  <c r="C73" i="12"/>
  <c r="G73" i="12" s="1"/>
  <c r="G68" i="12"/>
  <c r="C71" i="9"/>
  <c r="G71" i="9" s="1"/>
  <c r="C21" i="9"/>
  <c r="G21" i="9" s="1"/>
  <c r="F23" i="10"/>
  <c r="G23" i="10" s="1"/>
  <c r="F64" i="10"/>
  <c r="D23" i="8"/>
  <c r="G23" i="8" s="1"/>
  <c r="G21" i="8"/>
  <c r="G22" i="12"/>
  <c r="G18" i="11"/>
  <c r="D21" i="11"/>
  <c r="G21" i="11" s="1"/>
  <c r="D66" i="8"/>
  <c r="G66" i="8" s="1"/>
  <c r="D22" i="8"/>
  <c r="G19" i="8"/>
  <c r="C21" i="10"/>
  <c r="G21" i="10" s="1"/>
  <c r="C68" i="10"/>
  <c r="G68" i="10" s="1"/>
  <c r="G63" i="10"/>
  <c r="G64" i="8"/>
  <c r="C62" i="10"/>
  <c r="G62" i="10" s="1"/>
  <c r="D69" i="11"/>
  <c r="G69" i="11" s="1"/>
  <c r="D23" i="11"/>
  <c r="G23" i="11" s="1"/>
  <c r="E69" i="11"/>
  <c r="E23" i="11"/>
  <c r="C68" i="11"/>
  <c r="C22" i="11"/>
  <c r="G22" i="11" s="1"/>
  <c r="G9" i="11"/>
  <c r="D67" i="11"/>
  <c r="G67" i="11" s="1"/>
  <c r="C77" i="9"/>
  <c r="G77" i="9" s="1"/>
  <c r="G72" i="9"/>
  <c r="G22" i="10"/>
  <c r="G19" i="11"/>
  <c r="C21" i="12"/>
  <c r="G21" i="12" s="1"/>
  <c r="G8" i="12"/>
  <c r="G9" i="8"/>
  <c r="C22" i="8"/>
  <c r="G22" i="8" s="1"/>
  <c r="C65" i="8"/>
  <c r="E23" i="8"/>
  <c r="E66" i="8"/>
  <c r="G10" i="10"/>
  <c r="D64" i="10"/>
  <c r="G64" i="10" s="1"/>
  <c r="G10" i="12"/>
  <c r="C23" i="12"/>
  <c r="G23" i="12" s="1"/>
  <c r="F23" i="11"/>
  <c r="F69" i="11"/>
  <c r="G20" i="10"/>
  <c r="G65" i="8" l="1"/>
  <c r="C71" i="8"/>
  <c r="G71" i="8" s="1"/>
  <c r="G68" i="11"/>
  <c r="C73" i="11"/>
  <c r="G73" i="11" s="1"/>
</calcChain>
</file>

<file path=xl/sharedStrings.xml><?xml version="1.0" encoding="utf-8"?>
<sst xmlns="http://schemas.openxmlformats.org/spreadsheetml/2006/main" count="1247" uniqueCount="463">
  <si>
    <t>Ea</t>
  </si>
  <si>
    <t>Gy</t>
  </si>
  <si>
    <t>Lgy</t>
  </si>
  <si>
    <t>Előadás</t>
  </si>
  <si>
    <t>Gyakorlat</t>
  </si>
  <si>
    <t>Labor</t>
  </si>
  <si>
    <t>követelmémy</t>
  </si>
  <si>
    <t>Tárgyköveletmény</t>
  </si>
  <si>
    <t>Kötelező</t>
  </si>
  <si>
    <t>aláírás (2)</t>
  </si>
  <si>
    <t>Kötelezően választható</t>
  </si>
  <si>
    <t>gyakorlati jegy (2)</t>
  </si>
  <si>
    <t>Szeminárium</t>
  </si>
  <si>
    <t>Szakdolgozati konzultáció</t>
  </si>
  <si>
    <t>Szabadon választható</t>
  </si>
  <si>
    <t>gyakorlati jegy (3)</t>
  </si>
  <si>
    <t>gyakorlati jegy (5)</t>
  </si>
  <si>
    <t>kollokvium (5)</t>
  </si>
  <si>
    <t>C/D típusú kollokvium (5)</t>
  </si>
  <si>
    <t>Szigorlat (5)</t>
  </si>
  <si>
    <t>beszámoló (3)</t>
  </si>
  <si>
    <t>konz</t>
  </si>
  <si>
    <t>x</t>
  </si>
  <si>
    <t>K</t>
  </si>
  <si>
    <t>Gyj</t>
  </si>
  <si>
    <t xml:space="preserve"> </t>
  </si>
  <si>
    <t>Kristóf Zoltán</t>
  </si>
  <si>
    <t>Solti Ádám</t>
  </si>
  <si>
    <t>Rudnóy Szabolcs</t>
  </si>
  <si>
    <t>Tamás László</t>
  </si>
  <si>
    <t>Bóka Károly</t>
  </si>
  <si>
    <t>Solymosi Katalin</t>
  </si>
  <si>
    <t>Fodor Ferenc</t>
  </si>
  <si>
    <t>Bratek Zoltán</t>
  </si>
  <si>
    <t>Vági Pál</t>
  </si>
  <si>
    <t>Preininger Éva</t>
  </si>
  <si>
    <t>Böddi Béla</t>
  </si>
  <si>
    <t>Vellai Tibor</t>
  </si>
  <si>
    <t>Podani János</t>
  </si>
  <si>
    <t>Lőw Péter</t>
  </si>
  <si>
    <t>Miklósi Ádám</t>
  </si>
  <si>
    <t>Dobolyi Árpád</t>
  </si>
  <si>
    <t>Oborny Beáta</t>
  </si>
  <si>
    <t>Nyitray László</t>
  </si>
  <si>
    <t>Kacskovics Imre</t>
  </si>
  <si>
    <t>Józsi Mihály</t>
  </si>
  <si>
    <t>Vajna Balázs</t>
  </si>
  <si>
    <t>Kovács Mihály</t>
  </si>
  <si>
    <t>Márialigeti Károly</t>
  </si>
  <si>
    <t>Bajtay Zsuzsa</t>
  </si>
  <si>
    <t>Kovács Mikály</t>
  </si>
  <si>
    <t>Kardos József</t>
  </si>
  <si>
    <t>Reményi Attila (MTA TTK)</t>
  </si>
  <si>
    <t>Dosztányi Zsuzsanna</t>
  </si>
  <si>
    <t>Tóth Erika</t>
  </si>
  <si>
    <t>Felföldi Tamás</t>
  </si>
  <si>
    <t>Kovács M. Gábor</t>
  </si>
  <si>
    <t>Török Júlia</t>
  </si>
  <si>
    <t>Csikós György</t>
  </si>
  <si>
    <t>Takács Krisztina</t>
  </si>
  <si>
    <t>Egyed Balázs</t>
  </si>
  <si>
    <t>Juhász Gábor</t>
  </si>
  <si>
    <t>Varga Máté</t>
  </si>
  <si>
    <t>Pádár Zsolt</t>
  </si>
  <si>
    <t>Uher Ferenc</t>
  </si>
  <si>
    <t>Schlett Katalin</t>
  </si>
  <si>
    <t>Zsákai Annamária</t>
  </si>
  <si>
    <t>Világi Ildikó</t>
  </si>
  <si>
    <t>Détári László</t>
  </si>
  <si>
    <t>Kovács Krisztina</t>
  </si>
  <si>
    <t>Tóth Attila</t>
  </si>
  <si>
    <t>Tarnawa István</t>
  </si>
  <si>
    <t>Somogyvári Zoltán</t>
  </si>
  <si>
    <t>Hajdu Tamás</t>
  </si>
  <si>
    <t>Bodzsár Éva</t>
  </si>
  <si>
    <t>–</t>
  </si>
  <si>
    <t>Málnási-Csizmadia András</t>
  </si>
  <si>
    <t>Scheuring István</t>
  </si>
  <si>
    <t>Pongrácz Péter</t>
  </si>
  <si>
    <t>Standovár Tibor</t>
  </si>
  <si>
    <t>Szilágyi András</t>
  </si>
  <si>
    <t>Rosivall Balázs</t>
  </si>
  <si>
    <t>Kalapos Tibor</t>
  </si>
  <si>
    <t>Herczeg Gábor</t>
  </si>
  <si>
    <t>Szöllősi Gergely</t>
  </si>
  <si>
    <t>Pásztor Erzsébet</t>
  </si>
  <si>
    <t>Török János</t>
  </si>
  <si>
    <t>Pogány Ákos</t>
  </si>
  <si>
    <t>Kun Ádám</t>
  </si>
  <si>
    <t>Szathmáry Eörs</t>
  </si>
  <si>
    <t>Müller Viktor</t>
  </si>
  <si>
    <t>Török Júlia Katalin</t>
  </si>
  <si>
    <t>Boldizsár Imre</t>
  </si>
  <si>
    <t>Vellainé Takács Krisztina</t>
  </si>
  <si>
    <t>Pap Ildikó</t>
  </si>
  <si>
    <t>bioinfub17em</t>
  </si>
  <si>
    <t>bioinfub17gm</t>
  </si>
  <si>
    <t>biometub17vm</t>
  </si>
  <si>
    <t>bioetiub17em</t>
  </si>
  <si>
    <t>kutmodub17gm</t>
  </si>
  <si>
    <t>gentecub17em</t>
  </si>
  <si>
    <t>rendb1ub17em</t>
  </si>
  <si>
    <t>terembub17em</t>
  </si>
  <si>
    <t>mamgy1ub17gm</t>
  </si>
  <si>
    <t>diplm1ub17dm</t>
  </si>
  <si>
    <t>diplm2ub17dm</t>
  </si>
  <si>
    <t>szabiohb17em</t>
  </si>
  <si>
    <t>eletvmhb17lm</t>
  </si>
  <si>
    <t>emnoerhb17em</t>
  </si>
  <si>
    <t>mamgy2hb17gm</t>
  </si>
  <si>
    <t>neuanahb17lm</t>
  </si>
  <si>
    <t>biorithb17em</t>
  </si>
  <si>
    <t>elefizhb17gm</t>
  </si>
  <si>
    <t>fmiktehb17gm</t>
  </si>
  <si>
    <t>neuendhb17em</t>
  </si>
  <si>
    <t>neupephb17em</t>
  </si>
  <si>
    <t>neutoxhb17em</t>
  </si>
  <si>
    <t>neufarhb17em</t>
  </si>
  <si>
    <t>neufamhb17gm</t>
  </si>
  <si>
    <t>humor1hb17em</t>
  </si>
  <si>
    <t>humor2hb17em</t>
  </si>
  <si>
    <t>karnephb17em</t>
  </si>
  <si>
    <t>adahumhb17gm</t>
  </si>
  <si>
    <t>alkhu1hb17lm</t>
  </si>
  <si>
    <t>alkhu2hb17lm</t>
  </si>
  <si>
    <t>embszthb17em</t>
  </si>
  <si>
    <t>humok1hb17em</t>
  </si>
  <si>
    <t>humok2hb17em</t>
  </si>
  <si>
    <t>torevmhb17gm</t>
  </si>
  <si>
    <t>palpathb17em</t>
  </si>
  <si>
    <t>molsbigb17em</t>
  </si>
  <si>
    <t>genpopgb17em</t>
  </si>
  <si>
    <t>fejmoggb17em</t>
  </si>
  <si>
    <t>molgengb17lm</t>
  </si>
  <si>
    <t>ssztvmgb17lm</t>
  </si>
  <si>
    <t>eukgengb17em</t>
  </si>
  <si>
    <t>genomigb17em</t>
  </si>
  <si>
    <t>tumbiogb17em</t>
  </si>
  <si>
    <t>mamgy2gb17gm</t>
  </si>
  <si>
    <t>fejta1gb17em</t>
  </si>
  <si>
    <t>hdrosigb17gm</t>
  </si>
  <si>
    <t>hummoggb17em</t>
  </si>
  <si>
    <t>igagengb17em</t>
  </si>
  <si>
    <t>immcitgb17lm</t>
  </si>
  <si>
    <t>molevogb17em</t>
  </si>
  <si>
    <t>ossbi1gb17em</t>
  </si>
  <si>
    <t>ossbi2gb17em</t>
  </si>
  <si>
    <t>ossreggb17em</t>
  </si>
  <si>
    <t>progengb17em</t>
  </si>
  <si>
    <t>traelogb17em</t>
  </si>
  <si>
    <t>rendb2mb17em</t>
  </si>
  <si>
    <t>gentecmb17lm</t>
  </si>
  <si>
    <t>immunomb17em</t>
  </si>
  <si>
    <t>halim1mb17lm</t>
  </si>
  <si>
    <t>kmmikmmb17lm</t>
  </si>
  <si>
    <t>mobivfmb17em</t>
  </si>
  <si>
    <t>fehtudmb17em</t>
  </si>
  <si>
    <t>molbakmb17em</t>
  </si>
  <si>
    <t>ferimmmb17em</t>
  </si>
  <si>
    <t>immpatmb17em</t>
  </si>
  <si>
    <t>mamgy2mb17gm</t>
  </si>
  <si>
    <t>motfehmb17em</t>
  </si>
  <si>
    <t>fizbikmb17em</t>
  </si>
  <si>
    <t>sejjelmb17em</t>
  </si>
  <si>
    <t>fehfizmb17lm</t>
  </si>
  <si>
    <t>fehbnfmb17gm</t>
  </si>
  <si>
    <t>baktaxmb17em</t>
  </si>
  <si>
    <t>baktaxmb17lm</t>
  </si>
  <si>
    <t>kvemikmb17em</t>
  </si>
  <si>
    <t>gmolbimb17em</t>
  </si>
  <si>
    <t>algolomb17em</t>
  </si>
  <si>
    <t>protismb17em</t>
  </si>
  <si>
    <t>kisnprnb17lm</t>
  </si>
  <si>
    <t>nszapbnb17em</t>
  </si>
  <si>
    <t>nfotobnb17em</t>
  </si>
  <si>
    <t>nstresnb17em</t>
  </si>
  <si>
    <t>felmi1nb17em</t>
  </si>
  <si>
    <t>molnovnb17lm</t>
  </si>
  <si>
    <t>novmiknb17em</t>
  </si>
  <si>
    <t>iranovnb17gm</t>
  </si>
  <si>
    <t>nghatonb17em</t>
  </si>
  <si>
    <t>mamgy2nb17gm</t>
  </si>
  <si>
    <t>nmolbinb17em</t>
  </si>
  <si>
    <t>nsejtbnb17em</t>
  </si>
  <si>
    <t>hasznbnb17em</t>
  </si>
  <si>
    <t>tropofnb17em</t>
  </si>
  <si>
    <t>szaraznb17em</t>
  </si>
  <si>
    <t>gomeltnb17em</t>
  </si>
  <si>
    <t>novtranb17em</t>
  </si>
  <si>
    <t>kisternb17gm</t>
  </si>
  <si>
    <t>fluominb17em</t>
  </si>
  <si>
    <t>fluominb17gm</t>
  </si>
  <si>
    <t>nszovenb17em</t>
  </si>
  <si>
    <t>nszovenb17gm</t>
  </si>
  <si>
    <t>novionnb17em</t>
  </si>
  <si>
    <t>novionnb17lm</t>
  </si>
  <si>
    <t>almikonb17gm</t>
  </si>
  <si>
    <t>tvaktunb17gm</t>
  </si>
  <si>
    <t>pubangnb17gm</t>
  </si>
  <si>
    <t>novmiknb17gm</t>
  </si>
  <si>
    <t>nghatonb17lm</t>
  </si>
  <si>
    <t>felmi3nb17lm</t>
  </si>
  <si>
    <t>gelelfnb17lm</t>
  </si>
  <si>
    <t>nagyevsb17em</t>
  </si>
  <si>
    <t>etologsb17em</t>
  </si>
  <si>
    <t>konzbisb17em</t>
  </si>
  <si>
    <t>matmb1sb17em</t>
  </si>
  <si>
    <t>molbimsb17lm</t>
  </si>
  <si>
    <t>okologsb17em</t>
  </si>
  <si>
    <t>okogy1sb17tm</t>
  </si>
  <si>
    <t>okogy2sb17lm</t>
  </si>
  <si>
    <t>mamgy2sb17gm</t>
  </si>
  <si>
    <t>adevo1sb17em</t>
  </si>
  <si>
    <t>adevo2sb17sm</t>
  </si>
  <si>
    <t>alketosb17em</t>
  </si>
  <si>
    <t>evotorsb17em</t>
  </si>
  <si>
    <t>elmokosb17em</t>
  </si>
  <si>
    <t>elmokosb17sm</t>
  </si>
  <si>
    <t>etovissb17lm</t>
  </si>
  <si>
    <t>evojatsb17em</t>
  </si>
  <si>
    <t>gyepoksb17em</t>
  </si>
  <si>
    <t>intbiosb17em</t>
  </si>
  <si>
    <t>koevolsb17sm</t>
  </si>
  <si>
    <t>kogneusb17em</t>
  </si>
  <si>
    <t>matmb2sb17em</t>
  </si>
  <si>
    <t>rendmosb17em</t>
  </si>
  <si>
    <t>szammosb17gm</t>
  </si>
  <si>
    <t>szoctasb17em</t>
  </si>
  <si>
    <t>valhidsb17em</t>
  </si>
  <si>
    <t>visokosb17em</t>
  </si>
  <si>
    <t xml:space="preserve">Parádi István </t>
  </si>
  <si>
    <t>DK</t>
  </si>
  <si>
    <t>AK</t>
  </si>
  <si>
    <t>CK</t>
  </si>
  <si>
    <t>HF</t>
  </si>
  <si>
    <t>Hf</t>
  </si>
  <si>
    <t>Bioinformatics  L</t>
  </si>
  <si>
    <t>Bioinformatics PR</t>
  </si>
  <si>
    <t>Biometry, advanced biostatistics L+PR</t>
  </si>
  <si>
    <t>Bioethics and Philosophy of Science L</t>
  </si>
  <si>
    <t>Research methods PR</t>
  </si>
  <si>
    <t>Genetechnology L</t>
  </si>
  <si>
    <t>Systems and omics biology I. L</t>
  </si>
  <si>
    <t>Nature and humankind L</t>
  </si>
  <si>
    <t>Advanced Methodology I. PR</t>
  </si>
  <si>
    <t>Thesis Research Work I. PR</t>
  </si>
  <si>
    <t>Thesis Research Work II. PR</t>
  </si>
  <si>
    <t>Regulatory biology L</t>
  </si>
  <si>
    <t>Methods in neurophysiology PR</t>
  </si>
  <si>
    <t>Human growth and development L</t>
  </si>
  <si>
    <t>Advanced Methodology II. PR</t>
  </si>
  <si>
    <t>Neuroanatomy PR</t>
  </si>
  <si>
    <t>Cellular neurophysiology L</t>
  </si>
  <si>
    <t>Neurochemistry L</t>
  </si>
  <si>
    <t>Behavioural Physiology L</t>
  </si>
  <si>
    <t>Biological Rhythms L</t>
  </si>
  <si>
    <t>Electrophysiology PR</t>
  </si>
  <si>
    <t>Experimental stem cell biology L</t>
  </si>
  <si>
    <t>Methods in light and fluorescent microsccopy PR</t>
  </si>
  <si>
    <t>Neuroendocrinology L</t>
  </si>
  <si>
    <t>Neuropeptides L</t>
  </si>
  <si>
    <t>Neurotoxicology L</t>
  </si>
  <si>
    <t>Neuropharmacology L</t>
  </si>
  <si>
    <t>Data analysis in Neurophyisiology PR</t>
  </si>
  <si>
    <t>Human morphology I. L</t>
  </si>
  <si>
    <t>Human morphology II. L</t>
  </si>
  <si>
    <t>Population history of the Carpathian Basin L</t>
  </si>
  <si>
    <t>Data management and modelling in human biology PR</t>
  </si>
  <si>
    <t>Applied human biology I. PR</t>
  </si>
  <si>
    <t>Applied human biology II. PR</t>
  </si>
  <si>
    <t>Human evolution L</t>
  </si>
  <si>
    <t>Human ecology I. L</t>
  </si>
  <si>
    <t>Human ecology II. L</t>
  </si>
  <si>
    <t>Physical anthropological research methods PR</t>
  </si>
  <si>
    <t>Paleopathology L</t>
  </si>
  <si>
    <t>Molecular Cell Biology L</t>
  </si>
  <si>
    <t>Genetics and population genetics L</t>
  </si>
  <si>
    <t>Programmed Cell Death and Autophagy L</t>
  </si>
  <si>
    <t>Developmental and molecular genetics L</t>
  </si>
  <si>
    <t>Molecular genetics practice PR</t>
  </si>
  <si>
    <t>Methods on cell biology L</t>
  </si>
  <si>
    <t>Eukaryotic Gene Regulation L</t>
  </si>
  <si>
    <t>Genomics L</t>
  </si>
  <si>
    <t>Biology of cancer L</t>
  </si>
  <si>
    <t>Developmental Biology I. L</t>
  </si>
  <si>
    <t>Advanced Drosophila Genetics L</t>
  </si>
  <si>
    <t>Human molecular genetics L</t>
  </si>
  <si>
    <t>Forensic genetics L</t>
  </si>
  <si>
    <t>Immunocytochemistry PR</t>
  </si>
  <si>
    <t>Molecular evolution L</t>
  </si>
  <si>
    <t>Stem cell biology I. L</t>
  </si>
  <si>
    <t>Stem cell biology II. L</t>
  </si>
  <si>
    <t>Stem cells and regeneration L</t>
  </si>
  <si>
    <t>Regulation of prokaryotic gene expression L</t>
  </si>
  <si>
    <t>Transgenic organisms: GMOs, gene therapy, knockout, live imaging L</t>
  </si>
  <si>
    <t>Systems and Omics Biology II. L</t>
  </si>
  <si>
    <t>Gene technology PR</t>
  </si>
  <si>
    <t>Immunology L</t>
  </si>
  <si>
    <t>Advanced immunology practice I. PR</t>
  </si>
  <si>
    <t>Classical and molecular methods in microbiology PR</t>
  </si>
  <si>
    <t>Molecular Biology – Selected topics L</t>
  </si>
  <si>
    <t>Protein Science L</t>
  </si>
  <si>
    <t>Trends in classical and molecular bacteriology L</t>
  </si>
  <si>
    <t>Infectional Immunology L</t>
  </si>
  <si>
    <t>Immunopathology L</t>
  </si>
  <si>
    <t>Motor Proteins L</t>
  </si>
  <si>
    <t>Physical Biochemistry L</t>
  </si>
  <si>
    <t>Molecular logic of cellular signaling L</t>
  </si>
  <si>
    <t>Biophysical Techniques to Study Protein Structure, Stability and Interactions PR</t>
  </si>
  <si>
    <t>Practical Protein Bioinformatics PR</t>
  </si>
  <si>
    <t>Classical and molecular bacterial taxonomy L</t>
  </si>
  <si>
    <t>Bacterial taxonomy and virus diagnostic PR</t>
  </si>
  <si>
    <t>Microbiology of environmental protection  L</t>
  </si>
  <si>
    <t>Molecular biology of fungi L</t>
  </si>
  <si>
    <t>Phycology L</t>
  </si>
  <si>
    <t>Protistology  L</t>
  </si>
  <si>
    <t>Plant biology research project PR</t>
  </si>
  <si>
    <t>Sexual plant reproduction L</t>
  </si>
  <si>
    <t>Photobiology of plants L</t>
  </si>
  <si>
    <t>Plant Stress Biology L</t>
  </si>
  <si>
    <t>Light and electron microscopy I. L</t>
  </si>
  <si>
    <t>Molecular plant biology (laboratory project work) PR</t>
  </si>
  <si>
    <t>Plant-microbe interactions L</t>
  </si>
  <si>
    <t>Trends in plant science seminary PR</t>
  </si>
  <si>
    <t>Molecular organography of plants L</t>
  </si>
  <si>
    <t>Bioactive ingredients of plants and fungi L</t>
  </si>
  <si>
    <t>Plant Molecular Biology L</t>
  </si>
  <si>
    <t>Plant cell biology L</t>
  </si>
  <si>
    <t>Biology of crops L</t>
  </si>
  <si>
    <t>Ecophysiology of tropical forests L</t>
  </si>
  <si>
    <t>Ecophysiology of drought L</t>
  </si>
  <si>
    <t>Physiology of fungi L</t>
  </si>
  <si>
    <t>Plant transformation methods and transgenic plants L</t>
  </si>
  <si>
    <t>Fluorescence microscopy L</t>
  </si>
  <si>
    <t>Fluorescence microscopy PR</t>
  </si>
  <si>
    <t>Plant Cell and Tissue Culture L</t>
  </si>
  <si>
    <t>Plant Cell and Tissue Culture PR</t>
  </si>
  <si>
    <t>Plant ionomics L</t>
  </si>
  <si>
    <t>Plant ionomics PR</t>
  </si>
  <si>
    <t>Applied mycology PR</t>
  </si>
  <si>
    <t>Writing Scientific Papers in English PR</t>
  </si>
  <si>
    <t>Plant-microbe interactions PR</t>
  </si>
  <si>
    <t>Bioactive ingredients of plants and fungi PR</t>
  </si>
  <si>
    <t>Light and electron microscopy II. PR</t>
  </si>
  <si>
    <t>Application of gel electrophoresis in plant biology PR</t>
  </si>
  <si>
    <t>The major transitions in evolution L</t>
  </si>
  <si>
    <t>Ethology L</t>
  </si>
  <si>
    <t>Conservation biology L</t>
  </si>
  <si>
    <t>Mathematical modelling in biology I. L</t>
  </si>
  <si>
    <t>Molecular methods in supraindividual biology PR</t>
  </si>
  <si>
    <t>Ecology L</t>
  </si>
  <si>
    <t>Ecology practicals I. PR</t>
  </si>
  <si>
    <t>Ecology practicals II. PR</t>
  </si>
  <si>
    <t>Adaptive evolution I. L</t>
  </si>
  <si>
    <t>Adaptive evolution II. PR</t>
  </si>
  <si>
    <t>Applied ethology and animal welfare L</t>
  </si>
  <si>
    <t>Reconstructing evolutionary history from molecular sequences L</t>
  </si>
  <si>
    <t>Theory-based ecology L</t>
  </si>
  <si>
    <t>Theory-based ecology PR</t>
  </si>
  <si>
    <t>Practicals in ethology and behavioural ecology PR</t>
  </si>
  <si>
    <t>Evolutionary game theory L</t>
  </si>
  <si>
    <t>Grassland Ecology L</t>
  </si>
  <si>
    <t>Integrative biology L</t>
  </si>
  <si>
    <t>Coevolution PR</t>
  </si>
  <si>
    <t>Cognitive and neuroethology L</t>
  </si>
  <si>
    <t>Mathematical modelling in biology II. L</t>
  </si>
  <si>
    <t>Models of Systems Biology L</t>
  </si>
  <si>
    <t>Computer modelling in biology PR</t>
  </si>
  <si>
    <t>Social learning L</t>
  </si>
  <si>
    <t>Selected chapters from hydrobiology L</t>
  </si>
  <si>
    <t>Behavioural Ecology L</t>
  </si>
  <si>
    <t>t</t>
  </si>
  <si>
    <t>gy</t>
  </si>
  <si>
    <t>e</t>
  </si>
  <si>
    <t>Experimental design and data evaluation in plant molecular biology PR</t>
  </si>
  <si>
    <t>Actual Problems in the Environment Protection PR</t>
  </si>
  <si>
    <t>celnefhb18em</t>
  </si>
  <si>
    <t>neukemhb18em</t>
  </si>
  <si>
    <t>viselehb18em</t>
  </si>
  <si>
    <t>kisosbhb18em</t>
  </si>
  <si>
    <t>progspgb18em</t>
  </si>
  <si>
    <t>fejgengb17lm</t>
  </si>
  <si>
    <t>Developmental Genetics PR</t>
  </si>
  <si>
    <t>fejta2gb17lm</t>
  </si>
  <si>
    <t>Embryology II. PR</t>
  </si>
  <si>
    <t xml:space="preserve">## </t>
  </si>
  <si>
    <t>nmolornb18em</t>
  </si>
  <si>
    <t>total number of contact hours</t>
  </si>
  <si>
    <t>total number of credits</t>
  </si>
  <si>
    <t>total number of exams</t>
  </si>
  <si>
    <t xml:space="preserve">Science subjects (11 credits) </t>
  </si>
  <si>
    <t>Professional subjects (17 credits)</t>
  </si>
  <si>
    <t>Mandatory and elective subjects of the chosen specialization (56 credits)</t>
  </si>
  <si>
    <t>Elective subjects (6 credits) - can be obtained from the elective subjects of the specialization</t>
  </si>
  <si>
    <t>Thesis work (30 credits)</t>
  </si>
  <si>
    <t>Evaluation</t>
  </si>
  <si>
    <t>AK = "A" type exam</t>
  </si>
  <si>
    <t>BK = "B"  type exam</t>
  </si>
  <si>
    <t>CK = "C"  type exam</t>
  </si>
  <si>
    <t>DK = "D"  type exam</t>
  </si>
  <si>
    <t>Prerequisites</t>
  </si>
  <si>
    <t>strong</t>
  </si>
  <si>
    <t>weak</t>
  </si>
  <si>
    <t>t = simultaneous registration</t>
  </si>
  <si>
    <t>Code</t>
  </si>
  <si>
    <t>Subject</t>
  </si>
  <si>
    <t>Semester</t>
  </si>
  <si>
    <t>Number of hours</t>
  </si>
  <si>
    <t>Credit</t>
  </si>
  <si>
    <t>Prerequisite I.</t>
  </si>
  <si>
    <t>Prerequisite II.</t>
  </si>
  <si>
    <t>Prerequisite III.</t>
  </si>
  <si>
    <t>Subject coordinator</t>
  </si>
  <si>
    <t>mandatory subjects - 14 credits</t>
  </si>
  <si>
    <t>total number of contact hours of the general mandatory subjects</t>
  </si>
  <si>
    <t>total number of credits of the general mandatory subjects</t>
  </si>
  <si>
    <t>total number of exams of the general mandatory subjects</t>
  </si>
  <si>
    <t>total number of credits of the program</t>
  </si>
  <si>
    <t xml:space="preserve">number of subjects of the specialisation (without the general, elective and thesis work subjects!) </t>
  </si>
  <si>
    <t>total number of credits of the mandatory elective subjects</t>
  </si>
  <si>
    <t>number of credits to obtain from the mandatory elective subjects</t>
  </si>
  <si>
    <t>Gyj= practice (5-level evaluation)</t>
  </si>
  <si>
    <t>Hf = (3-level evaluation)</t>
  </si>
  <si>
    <t>Tf = (2-level evaluation)</t>
  </si>
  <si>
    <t>Neuroscience and Human Biology specialisation (56 credits)</t>
  </si>
  <si>
    <t xml:space="preserve">Elective subjects (6 credits) - Can be obtained from the mandatory elective subjects as well </t>
  </si>
  <si>
    <t>Total  (without mandatory elective, elective and thesis work)</t>
  </si>
  <si>
    <t>+ elective credits</t>
  </si>
  <si>
    <t>+ mandatory elective credits</t>
  </si>
  <si>
    <t>+ thesis work credits</t>
  </si>
  <si>
    <t>Molecular Genetics, Cell- and Developmental Biology specialisation (56 credits)</t>
  </si>
  <si>
    <t>elective</t>
  </si>
  <si>
    <t>At least 22 credits must be chosen from the mandatory elective subjects of the specialisation (from which 14 credits must be from practice courses). The rest of the credits can be obtained from any subjects of the other specialisations.</t>
  </si>
  <si>
    <t>Molecular, Immun- and Microbiology specialisation (56 credits)</t>
  </si>
  <si>
    <t>mandatory subjects   - 6 credits</t>
  </si>
  <si>
    <t>Plant Biology specialisation (56 credits)</t>
  </si>
  <si>
    <t>mandatory subjects  - 33 credits</t>
  </si>
  <si>
    <t>Ecology, Evolution-and Conservation Biology specialisation (56 credits)</t>
  </si>
  <si>
    <t>mandatory subjects - 4 credits</t>
  </si>
  <si>
    <t xml:space="preserve">Advanced Methodology II. Pr. </t>
  </si>
  <si>
    <t>total number of credits of the directional elective subjects</t>
  </si>
  <si>
    <t>number of credits to obtain from the directional elective subjects</t>
  </si>
  <si>
    <t xml:space="preserve">number of credits of the specialisation (without the general, elective and thesis work subjects!) </t>
  </si>
  <si>
    <t>mandatory subjects  - 11 cedits</t>
  </si>
  <si>
    <t xml:space="preserve">mandatory elective subjects  – 42 credits </t>
  </si>
  <si>
    <t>At least 30 credits must be chosen from the mandatory elective subjects of the specialisation (from which 10 credits must be from practice courses). The rest of the credits can be obtained from any subjects of the other specialisations.</t>
  </si>
  <si>
    <t>Molecular Genetics, Cell- and Developmental Biology specialisation coordinator Varga Máté</t>
  </si>
  <si>
    <t>Neuroscience and Human Biology specialisation            specialisation coordinator: Dobolyi Árpád</t>
  </si>
  <si>
    <t xml:space="preserve">mandatory elective subjects – 45 credits  </t>
  </si>
  <si>
    <t xml:space="preserve">mandatory elective subjects  – 20 credits </t>
  </si>
  <si>
    <t xml:space="preserve">
 </t>
  </si>
  <si>
    <t xml:space="preserve">Mandatory elective subjects: at least 10 credits must be from practice courses. </t>
  </si>
  <si>
    <t>directional elective subjects – 30 credits</t>
  </si>
  <si>
    <t xml:space="preserve">(Irányítottan választható blokk) 
</t>
  </si>
  <si>
    <t>At least 10 credits must be obtained from the mandatory or directional elective subjects of this specialisation. The rest of the credits can be obtained from any subjects of the other specialisations. At least 4 credits out of the total 30 cr. must be from practice courses.</t>
  </si>
  <si>
    <t xml:space="preserve">mandatory elective subjects – 23 credits  </t>
  </si>
  <si>
    <t>Credits must be obtained from the mandatory elective subjects of this specialisation or the mandatory, mandatory elective or directional elective subjects of any of the other specialisations.</t>
  </si>
  <si>
    <t xml:space="preserve">mandatory elective subjects – 52 credits </t>
  </si>
  <si>
    <t>MSc in Biology from 2018 - Subject list                                                                     Program coordinator: László Nyitray</t>
  </si>
  <si>
    <r>
      <t>Molecular, Immun- and Microbiology specialisation coordinator</t>
    </r>
    <r>
      <rPr>
        <sz val="12"/>
        <rFont val="Arial"/>
        <family val="2"/>
        <charset val="238"/>
      </rPr>
      <t>:</t>
    </r>
    <r>
      <rPr>
        <b/>
        <sz val="12"/>
        <rFont val="Arial"/>
        <family val="2"/>
        <charset val="238"/>
      </rPr>
      <t xml:space="preserve"> Felföldi Tamás </t>
    </r>
  </si>
  <si>
    <r>
      <t xml:space="preserve">Plant Biology   specialisation </t>
    </r>
    <r>
      <rPr>
        <sz val="12"/>
        <rFont val="Arial"/>
        <family val="2"/>
        <charset val="238"/>
      </rPr>
      <t>coordinator:</t>
    </r>
    <r>
      <rPr>
        <b/>
        <sz val="12"/>
        <rFont val="Arial"/>
        <family val="2"/>
        <charset val="238"/>
      </rPr>
      <t xml:space="preserve"> Solti Ádám </t>
    </r>
  </si>
  <si>
    <r>
      <t>Ecology, Evolution-and Conservation Biology specialisation coordinator</t>
    </r>
    <r>
      <rPr>
        <sz val="12"/>
        <rFont val="Arial"/>
        <family val="2"/>
        <charset val="238"/>
      </rPr>
      <t>:</t>
    </r>
    <r>
      <rPr>
        <b/>
        <sz val="12"/>
        <rFont val="Arial"/>
        <family val="2"/>
        <charset val="238"/>
      </rPr>
      <t xml:space="preserve"> Müller Viktor </t>
    </r>
  </si>
  <si>
    <t xml:space="preserve">At least 30 credits must be chosen from the mandatory elective subjects of the specialisation. The rest of the credits can be obtained from any subjects of the other specialisations. Out of the 52 credits at least 14 credits must be obtained from practice courses.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</si>
</sst>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
  </numFmts>
  <fonts count="72" x14ac:knownFonts="1">
    <font>
      <sz val="10"/>
      <name val="Arial"/>
      <charset val="238"/>
    </font>
    <font>
      <sz val="11"/>
      <color indexed="8"/>
      <name val="Calibri"/>
      <family val="2"/>
      <charset val="238"/>
    </font>
    <font>
      <sz val="10"/>
      <name val="Arial"/>
      <family val="2"/>
      <charset val="238"/>
    </font>
    <font>
      <b/>
      <sz val="10"/>
      <name val="Arial"/>
      <family val="2"/>
      <charset val="238"/>
    </font>
    <font>
      <b/>
      <i/>
      <sz val="10"/>
      <name val="Arial"/>
      <family val="2"/>
      <charset val="238"/>
    </font>
    <font>
      <i/>
      <sz val="10"/>
      <name val="Arial"/>
      <family val="2"/>
      <charset val="238"/>
    </font>
    <font>
      <sz val="20"/>
      <name val="Arial"/>
      <family val="2"/>
      <charset val="238"/>
    </font>
    <font>
      <b/>
      <sz val="10"/>
      <color indexed="10"/>
      <name val="Arial"/>
      <family val="2"/>
      <charset val="238"/>
    </font>
    <font>
      <b/>
      <sz val="12"/>
      <name val="Arial"/>
      <family val="2"/>
      <charset val="238"/>
    </font>
    <font>
      <b/>
      <sz val="9"/>
      <name val="Arial"/>
      <family val="2"/>
      <charset val="238"/>
    </font>
    <font>
      <sz val="9"/>
      <name val="Arial"/>
      <family val="2"/>
      <charset val="238"/>
    </font>
    <font>
      <sz val="8"/>
      <name val="Arial"/>
      <family val="2"/>
      <charset val="238"/>
    </font>
    <font>
      <b/>
      <sz val="18"/>
      <name val="Arial"/>
      <family val="2"/>
      <charset val="238"/>
    </font>
    <font>
      <sz val="12"/>
      <name val="Arial"/>
      <family val="2"/>
      <charset val="238"/>
    </font>
    <font>
      <sz val="11"/>
      <name val="Arial"/>
      <family val="2"/>
      <charset val="238"/>
    </font>
    <font>
      <i/>
      <sz val="11"/>
      <name val="Arial"/>
      <family val="2"/>
      <charset val="238"/>
    </font>
    <font>
      <b/>
      <sz val="11"/>
      <name val="Arial"/>
      <family val="2"/>
      <charset val="238"/>
    </font>
    <font>
      <b/>
      <sz val="6"/>
      <name val="Arial"/>
      <family val="2"/>
      <charset val="238"/>
    </font>
    <font>
      <sz val="11"/>
      <color theme="1"/>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b/>
      <sz val="10"/>
      <color theme="9" tint="-0.249977111117893"/>
      <name val="Arial"/>
      <family val="2"/>
      <charset val="238"/>
    </font>
    <font>
      <b/>
      <sz val="10"/>
      <color theme="5"/>
      <name val="Arial"/>
      <family val="2"/>
      <charset val="238"/>
    </font>
    <font>
      <b/>
      <sz val="10"/>
      <color theme="4"/>
      <name val="Arial"/>
      <family val="2"/>
      <charset val="238"/>
    </font>
    <font>
      <sz val="11"/>
      <name val="Calibri"/>
      <family val="2"/>
      <charset val="238"/>
      <scheme val="minor"/>
    </font>
    <font>
      <b/>
      <sz val="9"/>
      <color theme="9" tint="-0.249977111117893"/>
      <name val="Arial"/>
      <family val="2"/>
      <charset val="238"/>
    </font>
    <font>
      <sz val="11"/>
      <color rgb="FF222222"/>
      <name val="Calibri"/>
      <family val="2"/>
      <charset val="238"/>
      <scheme val="minor"/>
    </font>
    <font>
      <b/>
      <sz val="11"/>
      <name val="Calibri"/>
      <family val="2"/>
      <charset val="238"/>
      <scheme val="minor"/>
    </font>
    <font>
      <sz val="10"/>
      <color theme="4"/>
      <name val="Arial"/>
      <family val="2"/>
      <charset val="238"/>
    </font>
    <font>
      <sz val="11"/>
      <color indexed="8"/>
      <name val="Calibri"/>
      <family val="2"/>
      <charset val="238"/>
      <scheme val="minor"/>
    </font>
    <font>
      <b/>
      <sz val="10"/>
      <color rgb="FFFF0000"/>
      <name val="Arial"/>
      <family val="2"/>
      <charset val="238"/>
    </font>
    <font>
      <i/>
      <sz val="11"/>
      <name val="Calibri"/>
      <family val="2"/>
      <charset val="238"/>
      <scheme val="minor"/>
    </font>
    <font>
      <sz val="10"/>
      <name val="Calibri"/>
      <family val="2"/>
      <charset val="238"/>
      <scheme val="minor"/>
    </font>
    <font>
      <b/>
      <sz val="10"/>
      <name val="Calibri"/>
      <family val="2"/>
      <charset val="238"/>
      <scheme val="minor"/>
    </font>
    <font>
      <sz val="20"/>
      <name val="Calibri"/>
      <family val="2"/>
      <charset val="238"/>
      <scheme val="minor"/>
    </font>
    <font>
      <sz val="11"/>
      <color theme="9" tint="-0.249977111117893"/>
      <name val="Arial"/>
      <family val="2"/>
      <charset val="238"/>
    </font>
    <font>
      <sz val="11"/>
      <color theme="5"/>
      <name val="Arial"/>
      <family val="2"/>
      <charset val="238"/>
    </font>
    <font>
      <sz val="11"/>
      <color theme="4"/>
      <name val="Arial"/>
      <family val="2"/>
      <charset val="238"/>
    </font>
    <font>
      <strike/>
      <sz val="11"/>
      <name val="Calibri"/>
      <family val="2"/>
      <charset val="238"/>
      <scheme val="minor"/>
    </font>
    <font>
      <b/>
      <strike/>
      <sz val="11"/>
      <name val="Calibri"/>
      <family val="2"/>
      <charset val="238"/>
      <scheme val="minor"/>
    </font>
    <font>
      <i/>
      <sz val="11"/>
      <color theme="1"/>
      <name val="Calibri"/>
      <family val="2"/>
      <charset val="238"/>
      <scheme val="minor"/>
    </font>
    <font>
      <i/>
      <sz val="11"/>
      <color theme="9" tint="-0.249977111117893"/>
      <name val="Calibri"/>
      <family val="2"/>
      <charset val="238"/>
      <scheme val="minor"/>
    </font>
    <font>
      <i/>
      <sz val="11"/>
      <color theme="5"/>
      <name val="Calibri"/>
      <family val="2"/>
      <charset val="238"/>
      <scheme val="minor"/>
    </font>
    <font>
      <i/>
      <sz val="11"/>
      <color theme="4"/>
      <name val="Calibri"/>
      <family val="2"/>
      <charset val="238"/>
      <scheme val="minor"/>
    </font>
    <font>
      <b/>
      <sz val="11"/>
      <color theme="9" tint="-0.249977111117893"/>
      <name val="Calibri"/>
      <family val="2"/>
      <charset val="238"/>
      <scheme val="minor"/>
    </font>
    <font>
      <sz val="11"/>
      <color theme="9" tint="-0.249977111117893"/>
      <name val="Calibri"/>
      <family val="2"/>
      <charset val="238"/>
      <scheme val="minor"/>
    </font>
    <font>
      <sz val="11"/>
      <color theme="4" tint="-0.499984740745262"/>
      <name val="Calibri"/>
      <family val="2"/>
      <charset val="238"/>
      <scheme val="minor"/>
    </font>
    <font>
      <strike/>
      <sz val="11"/>
      <color rgb="FFFF0000"/>
      <name val="Calibri"/>
      <family val="2"/>
      <charset val="238"/>
      <scheme val="minor"/>
    </font>
    <font>
      <i/>
      <strike/>
      <sz val="11"/>
      <color rgb="FFFF0000"/>
      <name val="Calibri"/>
      <family val="2"/>
      <charset val="238"/>
      <scheme val="minor"/>
    </font>
    <font>
      <b/>
      <strike/>
      <sz val="11"/>
      <color rgb="FFFF0000"/>
      <name val="Calibri"/>
      <family val="2"/>
      <charset val="238"/>
      <scheme val="minor"/>
    </font>
    <font>
      <b/>
      <sz val="11"/>
      <color rgb="FFC0504D"/>
      <name val="Arial"/>
      <family val="2"/>
      <charset val="238"/>
    </font>
    <font>
      <b/>
      <sz val="11"/>
      <color rgb="FF4F81BD"/>
      <name val="Arial"/>
      <family val="2"/>
      <charset val="238"/>
    </font>
    <font>
      <b/>
      <sz val="11"/>
      <color rgb="FFE46C0A"/>
      <name val="Arial"/>
      <family val="2"/>
      <charset val="238"/>
    </font>
    <font>
      <sz val="11"/>
      <color rgb="FF000000"/>
      <name val="Calibri"/>
      <family val="2"/>
      <charset val="238"/>
      <scheme val="minor"/>
    </font>
    <font>
      <sz val="11"/>
      <color theme="4"/>
      <name val="Calibri"/>
      <family val="2"/>
      <charset val="238"/>
      <scheme val="minor"/>
    </font>
    <font>
      <b/>
      <i/>
      <sz val="11"/>
      <name val="Calibri"/>
      <family val="2"/>
      <charset val="238"/>
      <scheme val="minor"/>
    </font>
    <font>
      <b/>
      <sz val="10"/>
      <color rgb="FFC0504D"/>
      <name val="Arial"/>
      <family val="2"/>
      <charset val="238"/>
    </font>
    <font>
      <b/>
      <sz val="10"/>
      <color rgb="FF4F81BD"/>
      <name val="Arial"/>
      <family val="2"/>
      <charset val="238"/>
    </font>
    <font>
      <b/>
      <sz val="10"/>
      <color rgb="FFE46C0A"/>
      <name val="Arial"/>
      <family val="2"/>
      <charset val="238"/>
    </font>
    <font>
      <b/>
      <sz val="9"/>
      <color theme="4"/>
      <name val="Arial"/>
      <family val="2"/>
      <charset val="238"/>
    </font>
    <font>
      <i/>
      <sz val="11"/>
      <color theme="5"/>
      <name val="Arial"/>
      <family val="2"/>
      <charset val="238"/>
    </font>
    <font>
      <i/>
      <sz val="11"/>
      <color theme="4"/>
      <name val="Arial"/>
      <family val="2"/>
      <charset val="238"/>
    </font>
    <font>
      <i/>
      <sz val="11"/>
      <color theme="9" tint="-0.249977111117893"/>
      <name val="Arial"/>
      <family val="2"/>
      <charset val="238"/>
    </font>
    <font>
      <b/>
      <sz val="8"/>
      <name val="Calibri"/>
      <family val="2"/>
      <charset val="238"/>
      <scheme val="minor"/>
    </font>
    <font>
      <b/>
      <sz val="11"/>
      <color theme="4"/>
      <name val="Arial"/>
      <family val="2"/>
      <charset val="238"/>
    </font>
    <font>
      <b/>
      <sz val="11"/>
      <color theme="5"/>
      <name val="Arial"/>
      <family val="2"/>
      <charset val="238"/>
    </font>
    <font>
      <b/>
      <sz val="11"/>
      <color theme="9" tint="-0.249977111117893"/>
      <name val="Arial"/>
      <family val="2"/>
      <charset val="238"/>
    </font>
    <font>
      <b/>
      <sz val="11"/>
      <color theme="4"/>
      <name val="Calibri"/>
      <family val="2"/>
      <charset val="238"/>
      <scheme val="minor"/>
    </font>
    <font>
      <b/>
      <sz val="11"/>
      <color theme="5"/>
      <name val="Calibri"/>
      <family val="2"/>
      <charset val="238"/>
      <scheme val="minor"/>
    </font>
    <font>
      <sz val="11"/>
      <color theme="5"/>
      <name val="Calibri"/>
      <family val="2"/>
      <charset val="238"/>
      <scheme val="minor"/>
    </font>
    <font>
      <b/>
      <sz val="9"/>
      <color theme="5"/>
      <name val="Arial"/>
      <family val="2"/>
      <charset val="23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rgb="FFCCFFCC"/>
      </patternFill>
    </fill>
  </fills>
  <borders count="5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6">
    <xf numFmtId="0" fontId="0" fillId="0" borderId="0"/>
    <xf numFmtId="0" fontId="20" fillId="0" borderId="0" applyNumberFormat="0" applyFill="0" applyBorder="0" applyAlignment="0" applyProtection="0"/>
    <xf numFmtId="0" fontId="2" fillId="0" borderId="0"/>
    <xf numFmtId="0" fontId="18" fillId="0" borderId="0"/>
    <xf numFmtId="0" fontId="18" fillId="0" borderId="0"/>
    <xf numFmtId="0" fontId="1" fillId="0" borderId="0"/>
  </cellStyleXfs>
  <cellXfs count="751">
    <xf numFmtId="0" fontId="0" fillId="0" borderId="0" xfId="0"/>
    <xf numFmtId="0" fontId="2" fillId="0" borderId="0" xfId="0" applyFont="1"/>
    <xf numFmtId="0" fontId="2" fillId="0" borderId="0" xfId="0" applyFont="1" applyFill="1"/>
    <xf numFmtId="0" fontId="2" fillId="0" borderId="0" xfId="0" applyFont="1" applyAlignment="1">
      <alignment horizontal="center"/>
    </xf>
    <xf numFmtId="0" fontId="2" fillId="0" borderId="0" xfId="0" applyFont="1" applyFill="1" applyAlignment="1">
      <alignment horizontal="center"/>
    </xf>
    <xf numFmtId="0" fontId="6" fillId="0" borderId="0" xfId="0" applyFont="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7" fillId="0" borderId="0" xfId="0" applyFont="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0" xfId="0" applyFont="1" applyBorder="1" applyAlignment="1">
      <alignment horizontal="center" vertical="center"/>
    </xf>
    <xf numFmtId="0" fontId="3" fillId="0" borderId="2" xfId="0" applyFont="1" applyFill="1" applyBorder="1"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5" fillId="0" borderId="0" xfId="0" applyFont="1" applyAlignment="1">
      <alignment horizontal="left"/>
    </xf>
    <xf numFmtId="0" fontId="18" fillId="0" borderId="0" xfId="3"/>
    <xf numFmtId="0" fontId="3" fillId="0" borderId="3" xfId="0" applyFont="1" applyBorder="1" applyAlignment="1">
      <alignment horizontal="center"/>
    </xf>
    <xf numFmtId="0" fontId="3" fillId="0" borderId="2" xfId="0" applyFont="1" applyBorder="1" applyAlignment="1">
      <alignment horizontal="center"/>
    </xf>
    <xf numFmtId="0" fontId="3" fillId="2"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66" fontId="22" fillId="3" borderId="3" xfId="0" applyNumberFormat="1" applyFont="1" applyFill="1" applyBorder="1" applyAlignment="1">
      <alignment horizontal="center" vertical="center"/>
    </xf>
    <xf numFmtId="166" fontId="22" fillId="3" borderId="2" xfId="0" applyNumberFormat="1" applyFont="1" applyFill="1" applyBorder="1" applyAlignment="1">
      <alignment horizontal="center" vertical="center"/>
    </xf>
    <xf numFmtId="166" fontId="22" fillId="3" borderId="1" xfId="0" applyNumberFormat="1" applyFont="1" applyFill="1" applyBorder="1" applyAlignment="1">
      <alignment horizontal="center" vertical="center"/>
    </xf>
    <xf numFmtId="166" fontId="23" fillId="3" borderId="3" xfId="0" applyNumberFormat="1" applyFont="1" applyFill="1" applyBorder="1" applyAlignment="1">
      <alignment horizontal="center" vertical="center"/>
    </xf>
    <xf numFmtId="166" fontId="23" fillId="3" borderId="2" xfId="0" applyNumberFormat="1" applyFont="1" applyFill="1" applyBorder="1" applyAlignment="1">
      <alignment horizontal="center" vertical="center"/>
    </xf>
    <xf numFmtId="166" fontId="23" fillId="3" borderId="1" xfId="0" applyNumberFormat="1" applyFont="1" applyFill="1" applyBorder="1" applyAlignment="1">
      <alignment horizontal="center" vertical="center"/>
    </xf>
    <xf numFmtId="166" fontId="24" fillId="3" borderId="3" xfId="0" applyNumberFormat="1" applyFont="1" applyFill="1" applyBorder="1" applyAlignment="1">
      <alignment horizontal="center" vertical="center"/>
    </xf>
    <xf numFmtId="166" fontId="24" fillId="3" borderId="2" xfId="0" applyNumberFormat="1" applyFont="1" applyFill="1" applyBorder="1" applyAlignment="1">
      <alignment horizontal="center" vertical="center"/>
    </xf>
    <xf numFmtId="166" fontId="24" fillId="3" borderId="1" xfId="0" applyNumberFormat="1"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5" fillId="0" borderId="2" xfId="0" applyFont="1" applyBorder="1" applyAlignment="1">
      <alignment horizontal="left"/>
    </xf>
    <xf numFmtId="0" fontId="1" fillId="0" borderId="2" xfId="0" applyFont="1" applyBorder="1" applyAlignment="1">
      <alignment horizontal="left"/>
    </xf>
    <xf numFmtId="0" fontId="1" fillId="0" borderId="2" xfId="0" applyFont="1" applyFill="1" applyBorder="1" applyAlignment="1">
      <alignment horizontal="left"/>
    </xf>
    <xf numFmtId="0" fontId="22" fillId="0" borderId="8" xfId="5" applyFont="1" applyFill="1" applyBorder="1" applyAlignment="1">
      <alignment horizontal="right" vertical="center"/>
    </xf>
    <xf numFmtId="0" fontId="22" fillId="0" borderId="5" xfId="5" applyFont="1" applyFill="1" applyBorder="1" applyAlignment="1">
      <alignment horizontal="right" vertical="center"/>
    </xf>
    <xf numFmtId="166" fontId="22" fillId="0" borderId="3" xfId="0" applyNumberFormat="1" applyFont="1" applyFill="1" applyBorder="1" applyAlignment="1">
      <alignment horizontal="center" vertical="center"/>
    </xf>
    <xf numFmtId="166" fontId="22" fillId="0" borderId="2" xfId="0" applyNumberFormat="1" applyFont="1" applyFill="1" applyBorder="1" applyAlignment="1">
      <alignment horizontal="center" vertical="center"/>
    </xf>
    <xf numFmtId="166" fontId="22" fillId="0" borderId="1" xfId="0" applyNumberFormat="1" applyFont="1" applyFill="1" applyBorder="1" applyAlignment="1">
      <alignment horizontal="center" vertical="center"/>
    </xf>
    <xf numFmtId="0" fontId="22" fillId="0" borderId="2" xfId="0" applyFont="1" applyFill="1" applyBorder="1" applyAlignment="1">
      <alignment horizontal="center" vertical="center"/>
    </xf>
    <xf numFmtId="166" fontId="3" fillId="0" borderId="2" xfId="0" applyNumberFormat="1" applyFont="1" applyFill="1" applyBorder="1" applyAlignment="1">
      <alignment horizontal="center" vertical="center"/>
    </xf>
    <xf numFmtId="16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2" fillId="0" borderId="2" xfId="0" applyFont="1" applyFill="1" applyBorder="1" applyAlignment="1">
      <alignment horizontal="center"/>
    </xf>
    <xf numFmtId="0" fontId="25" fillId="0" borderId="5" xfId="0" applyFont="1" applyFill="1" applyBorder="1" applyAlignment="1">
      <alignment horizontal="left"/>
    </xf>
    <xf numFmtId="0" fontId="3" fillId="0" borderId="1" xfId="0" applyFont="1" applyFill="1" applyBorder="1" applyAlignment="1">
      <alignment horizont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0" xfId="0" applyFont="1" applyFill="1" applyAlignment="1">
      <alignment horizontal="center"/>
    </xf>
    <xf numFmtId="0" fontId="3" fillId="4" borderId="6" xfId="0" applyFont="1" applyFill="1" applyBorder="1" applyAlignment="1">
      <alignment horizontal="left" vertical="center"/>
    </xf>
    <xf numFmtId="0" fontId="22" fillId="0" borderId="0" xfId="5" applyFont="1" applyFill="1" applyBorder="1" applyAlignment="1">
      <alignment horizontal="right" vertical="center"/>
    </xf>
    <xf numFmtId="166"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8" fillId="0" borderId="2" xfId="0" applyFont="1" applyBorder="1" applyAlignment="1">
      <alignment horizontal="left"/>
    </xf>
    <xf numFmtId="0" fontId="18" fillId="0" borderId="2" xfId="0" applyFont="1" applyFill="1" applyBorder="1" applyAlignment="1">
      <alignment horizontal="left"/>
    </xf>
    <xf numFmtId="0" fontId="21" fillId="0" borderId="2" xfId="0" applyFont="1" applyBorder="1" applyAlignment="1">
      <alignment horizontal="center"/>
    </xf>
    <xf numFmtId="0" fontId="21" fillId="0" borderId="9" xfId="0" applyFont="1" applyBorder="1" applyAlignment="1">
      <alignment horizontal="center"/>
    </xf>
    <xf numFmtId="0" fontId="21" fillId="0" borderId="3" xfId="0" applyFont="1" applyBorder="1" applyAlignment="1">
      <alignment horizontal="center"/>
    </xf>
    <xf numFmtId="0" fontId="21" fillId="0" borderId="1" xfId="0" applyFont="1" applyBorder="1" applyAlignment="1">
      <alignment horizontal="center"/>
    </xf>
    <xf numFmtId="0" fontId="21" fillId="0" borderId="5" xfId="0" applyFont="1" applyBorder="1" applyAlignment="1">
      <alignment horizontal="center"/>
    </xf>
    <xf numFmtId="0" fontId="3" fillId="0" borderId="9" xfId="0" applyFont="1" applyFill="1" applyBorder="1" applyAlignment="1">
      <alignment horizontal="center" vertical="center"/>
    </xf>
    <xf numFmtId="0" fontId="21" fillId="0" borderId="4" xfId="0" applyFont="1" applyBorder="1" applyAlignment="1">
      <alignment horizontal="center"/>
    </xf>
    <xf numFmtId="0" fontId="22" fillId="0" borderId="4" xfId="0" applyFont="1" applyFill="1" applyBorder="1" applyAlignment="1">
      <alignment horizontal="center" vertical="center"/>
    </xf>
    <xf numFmtId="0" fontId="3" fillId="0" borderId="5" xfId="0" applyFont="1" applyFill="1" applyBorder="1" applyAlignment="1">
      <alignment horizontal="center"/>
    </xf>
    <xf numFmtId="0" fontId="3" fillId="0" borderId="3" xfId="5" applyFont="1" applyFill="1" applyBorder="1" applyAlignment="1">
      <alignment horizontal="left" vertical="center"/>
    </xf>
    <xf numFmtId="0" fontId="3" fillId="0" borderId="2" xfId="5" applyFont="1" applyFill="1" applyBorder="1" applyAlignment="1">
      <alignment horizontal="left" vertical="center"/>
    </xf>
    <xf numFmtId="0" fontId="3" fillId="0" borderId="1" xfId="5" applyFont="1" applyFill="1" applyBorder="1" applyAlignment="1">
      <alignment horizontal="left" vertical="center"/>
    </xf>
    <xf numFmtId="166" fontId="3" fillId="0" borderId="3" xfId="0" applyNumberFormat="1"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5" xfId="0" applyFont="1" applyBorder="1" applyAlignment="1">
      <alignment vertical="center"/>
    </xf>
    <xf numFmtId="0" fontId="25" fillId="0" borderId="5" xfId="0" applyFont="1" applyBorder="1"/>
    <xf numFmtId="0" fontId="3" fillId="0" borderId="9" xfId="0" applyFont="1" applyFill="1" applyBorder="1" applyAlignment="1">
      <alignment horizont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4" borderId="8" xfId="0" applyFont="1" applyFill="1" applyBorder="1" applyAlignment="1">
      <alignment horizontal="left" vertical="center" indent="1"/>
    </xf>
    <xf numFmtId="166" fontId="24" fillId="5" borderId="2" xfId="0" applyNumberFormat="1" applyFont="1" applyFill="1" applyBorder="1" applyAlignment="1">
      <alignment horizontal="center" vertical="center"/>
    </xf>
    <xf numFmtId="0" fontId="3" fillId="0" borderId="5" xfId="5" applyFont="1" applyFill="1" applyBorder="1" applyAlignment="1">
      <alignment horizontal="right" vertical="center"/>
    </xf>
    <xf numFmtId="0" fontId="3" fillId="0" borderId="8" xfId="5" applyFont="1" applyFill="1" applyBorder="1" applyAlignment="1">
      <alignment horizontal="center" vertical="center"/>
    </xf>
    <xf numFmtId="0" fontId="3" fillId="4" borderId="6" xfId="5" applyFont="1" applyFill="1" applyBorder="1" applyAlignment="1">
      <alignment horizontal="left" vertical="center" indent="1"/>
    </xf>
    <xf numFmtId="166" fontId="24" fillId="6" borderId="3" xfId="0" applyNumberFormat="1" applyFont="1" applyFill="1" applyBorder="1" applyAlignment="1">
      <alignment horizontal="center" vertical="center"/>
    </xf>
    <xf numFmtId="166" fontId="24" fillId="5" borderId="3" xfId="0" applyNumberFormat="1" applyFont="1" applyFill="1" applyBorder="1" applyAlignment="1">
      <alignment horizontal="center" vertical="center"/>
    </xf>
    <xf numFmtId="166" fontId="22" fillId="3" borderId="10" xfId="0" applyNumberFormat="1" applyFont="1" applyFill="1" applyBorder="1" applyAlignment="1">
      <alignment horizontal="center" vertical="center"/>
    </xf>
    <xf numFmtId="166" fontId="22" fillId="3" borderId="11" xfId="0" applyNumberFormat="1" applyFont="1" applyFill="1" applyBorder="1" applyAlignment="1">
      <alignment horizontal="center" vertical="center"/>
    </xf>
    <xf numFmtId="166" fontId="23" fillId="6" borderId="12" xfId="0" applyNumberFormat="1" applyFont="1" applyFill="1" applyBorder="1" applyAlignment="1">
      <alignment horizontal="center" vertical="center"/>
    </xf>
    <xf numFmtId="166" fontId="22" fillId="6" borderId="10" xfId="0" applyNumberFormat="1" applyFont="1" applyFill="1" applyBorder="1" applyAlignment="1">
      <alignment horizontal="center" vertical="center"/>
    </xf>
    <xf numFmtId="0" fontId="2" fillId="0" borderId="0" xfId="0" applyFont="1" applyFill="1" applyAlignment="1">
      <alignment horizontal="right"/>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66" fontId="23" fillId="6" borderId="13" xfId="0" applyNumberFormat="1" applyFont="1" applyFill="1" applyBorder="1" applyAlignment="1">
      <alignment horizontal="center" vertical="center"/>
    </xf>
    <xf numFmtId="166" fontId="23" fillId="6" borderId="14" xfId="0" applyNumberFormat="1" applyFont="1" applyFill="1" applyBorder="1" applyAlignment="1">
      <alignment horizontal="center" vertical="center"/>
    </xf>
    <xf numFmtId="166" fontId="24" fillId="6" borderId="2" xfId="0" applyNumberFormat="1" applyFont="1" applyFill="1" applyBorder="1" applyAlignment="1">
      <alignment horizontal="center" vertical="center"/>
    </xf>
    <xf numFmtId="166" fontId="24" fillId="6" borderId="1" xfId="0" applyNumberFormat="1" applyFont="1" applyFill="1" applyBorder="1" applyAlignment="1">
      <alignment horizontal="center" vertical="center"/>
    </xf>
    <xf numFmtId="166" fontId="22" fillId="6" borderId="11" xfId="0" applyNumberFormat="1" applyFont="1" applyFill="1" applyBorder="1" applyAlignment="1">
      <alignment horizontal="center" vertical="center"/>
    </xf>
    <xf numFmtId="166" fontId="22" fillId="6" borderId="15" xfId="0" applyNumberFormat="1" applyFont="1" applyFill="1" applyBorder="1" applyAlignment="1">
      <alignment horizontal="center" vertical="center"/>
    </xf>
    <xf numFmtId="166" fontId="24" fillId="5" borderId="1" xfId="0" applyNumberFormat="1" applyFont="1" applyFill="1" applyBorder="1" applyAlignment="1">
      <alignment horizontal="center" vertical="center"/>
    </xf>
    <xf numFmtId="0" fontId="3" fillId="0" borderId="5" xfId="5" applyFont="1" applyFill="1" applyBorder="1" applyAlignment="1">
      <alignment horizontal="center" vertical="center"/>
    </xf>
    <xf numFmtId="0" fontId="28" fillId="0" borderId="9" xfId="0" applyFont="1" applyFill="1" applyBorder="1" applyAlignment="1">
      <alignment horizontal="center"/>
    </xf>
    <xf numFmtId="0" fontId="28" fillId="0" borderId="2" xfId="0" applyFont="1" applyFill="1" applyBorder="1" applyAlignment="1">
      <alignment horizontal="center"/>
    </xf>
    <xf numFmtId="0" fontId="28" fillId="0" borderId="1" xfId="0" applyFont="1" applyFill="1" applyBorder="1" applyAlignment="1">
      <alignment horizontal="center"/>
    </xf>
    <xf numFmtId="0" fontId="28" fillId="0" borderId="0" xfId="0" applyFont="1" applyFill="1" applyAlignment="1">
      <alignment horizontal="center"/>
    </xf>
    <xf numFmtId="0" fontId="28" fillId="0" borderId="4" xfId="0" applyFont="1" applyFill="1" applyBorder="1" applyAlignment="1">
      <alignment horizontal="center"/>
    </xf>
    <xf numFmtId="0" fontId="28" fillId="0" borderId="5" xfId="0" applyFont="1" applyFill="1" applyBorder="1" applyAlignment="1">
      <alignment horizontal="center"/>
    </xf>
    <xf numFmtId="0" fontId="3" fillId="0" borderId="8" xfId="0" applyFont="1" applyFill="1" applyBorder="1" applyAlignment="1">
      <alignment horizontal="left" vertical="center" indent="1"/>
    </xf>
    <xf numFmtId="0" fontId="3" fillId="0" borderId="0" xfId="0" applyFont="1" applyFill="1" applyBorder="1" applyAlignment="1">
      <alignment horizontal="left" vertical="center" indent="1"/>
    </xf>
    <xf numFmtId="0" fontId="2" fillId="0" borderId="0" xfId="0" applyFont="1" applyAlignment="1">
      <alignment horizontal="left" inden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0" xfId="0" applyFont="1" applyFill="1" applyAlignment="1">
      <alignment horizontal="right"/>
    </xf>
    <xf numFmtId="0" fontId="3" fillId="0" borderId="5" xfId="5" applyFont="1" applyFill="1" applyBorder="1" applyAlignment="1">
      <alignment horizontal="left" vertical="center" indent="1"/>
    </xf>
    <xf numFmtId="0" fontId="3" fillId="0" borderId="5" xfId="5" applyFont="1" applyFill="1" applyBorder="1" applyAlignment="1">
      <alignment vertical="center"/>
    </xf>
    <xf numFmtId="0" fontId="3" fillId="0" borderId="5" xfId="5" applyFont="1" applyFill="1" applyBorder="1" applyAlignment="1">
      <alignment horizontal="left" vertical="center"/>
    </xf>
    <xf numFmtId="0" fontId="24" fillId="3" borderId="8" xfId="5" applyFont="1" applyFill="1" applyBorder="1" applyAlignment="1">
      <alignment horizontal="right" vertical="center" indent="1"/>
    </xf>
    <xf numFmtId="0" fontId="24" fillId="3" borderId="3"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1" xfId="0" applyFont="1" applyFill="1" applyBorder="1" applyAlignment="1">
      <alignment horizontal="center" vertical="center"/>
    </xf>
    <xf numFmtId="0" fontId="5" fillId="5" borderId="5" xfId="5" applyFont="1" applyFill="1" applyBorder="1" applyAlignment="1">
      <alignment horizontal="right" vertical="center"/>
    </xf>
    <xf numFmtId="0" fontId="5" fillId="5" borderId="8" xfId="5" applyFont="1" applyFill="1" applyBorder="1" applyAlignment="1">
      <alignment horizontal="right" vertical="center" indent="1"/>
    </xf>
    <xf numFmtId="166" fontId="5" fillId="5" borderId="2"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16" xfId="0" applyFont="1" applyFill="1" applyBorder="1" applyAlignment="1">
      <alignment vertical="center"/>
    </xf>
    <xf numFmtId="0" fontId="24" fillId="5" borderId="4" xfId="5" applyFont="1" applyFill="1" applyBorder="1" applyAlignment="1">
      <alignment horizontal="right" vertical="center"/>
    </xf>
    <xf numFmtId="0" fontId="24" fillId="5" borderId="5" xfId="5" quotePrefix="1" applyFont="1" applyFill="1" applyBorder="1" applyAlignment="1">
      <alignment horizontal="right" vertical="center" wrapText="1" indent="1"/>
    </xf>
    <xf numFmtId="0" fontId="24" fillId="5" borderId="17" xfId="5" applyFont="1" applyFill="1" applyBorder="1" applyAlignment="1">
      <alignment horizontal="right" vertical="center"/>
    </xf>
    <xf numFmtId="0" fontId="24" fillId="5" borderId="18" xfId="5" quotePrefix="1" applyFont="1" applyFill="1" applyBorder="1" applyAlignment="1">
      <alignment horizontal="right" vertical="center" wrapText="1" indent="1"/>
    </xf>
    <xf numFmtId="166" fontId="24" fillId="5" borderId="12" xfId="0" applyNumberFormat="1" applyFont="1" applyFill="1" applyBorder="1" applyAlignment="1">
      <alignment horizontal="center" vertical="center"/>
    </xf>
    <xf numFmtId="166" fontId="24" fillId="5" borderId="13" xfId="0" applyNumberFormat="1" applyFont="1" applyFill="1" applyBorder="1" applyAlignment="1">
      <alignment horizontal="center" vertical="center"/>
    </xf>
    <xf numFmtId="166" fontId="24" fillId="5" borderId="14" xfId="0" applyNumberFormat="1" applyFont="1" applyFill="1" applyBorder="1" applyAlignment="1">
      <alignment horizontal="center" vertical="center"/>
    </xf>
    <xf numFmtId="0" fontId="24" fillId="5" borderId="19" xfId="5" applyFont="1" applyFill="1" applyBorder="1" applyAlignment="1">
      <alignment horizontal="right" vertical="center"/>
    </xf>
    <xf numFmtId="0" fontId="24" fillId="5" borderId="20" xfId="5" quotePrefix="1" applyFont="1" applyFill="1" applyBorder="1" applyAlignment="1">
      <alignment horizontal="right" vertical="center" wrapText="1" indent="1"/>
    </xf>
    <xf numFmtId="166" fontId="24" fillId="5" borderId="10" xfId="0" applyNumberFormat="1" applyFont="1" applyFill="1" applyBorder="1" applyAlignment="1">
      <alignment horizontal="center" vertical="center"/>
    </xf>
    <xf numFmtId="166" fontId="24" fillId="5" borderId="11" xfId="0" applyNumberFormat="1" applyFont="1" applyFill="1" applyBorder="1" applyAlignment="1">
      <alignment horizontal="center" vertical="center"/>
    </xf>
    <xf numFmtId="166" fontId="24" fillId="5" borderId="15" xfId="0" applyNumberFormat="1" applyFont="1" applyFill="1" applyBorder="1" applyAlignment="1">
      <alignment horizontal="center" vertical="center"/>
    </xf>
    <xf numFmtId="0" fontId="22" fillId="0" borderId="6" xfId="5" applyFont="1" applyFill="1" applyBorder="1" applyAlignment="1">
      <alignment horizontal="right" vertical="center"/>
    </xf>
    <xf numFmtId="166" fontId="3" fillId="0" borderId="9"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29" fillId="0" borderId="0" xfId="0" applyFont="1" applyFill="1" applyAlignment="1">
      <alignment vertical="center"/>
    </xf>
    <xf numFmtId="0" fontId="24" fillId="3" borderId="6" xfId="5" applyFont="1" applyFill="1" applyBorder="1" applyAlignment="1">
      <alignment horizontal="left" vertical="center" indent="1"/>
    </xf>
    <xf numFmtId="166" fontId="24" fillId="5" borderId="21" xfId="0" applyNumberFormat="1"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3" xfId="0" applyFont="1" applyFill="1" applyBorder="1" applyAlignment="1">
      <alignment horizontal="center"/>
    </xf>
    <xf numFmtId="166" fontId="22" fillId="0" borderId="22" xfId="0" applyNumberFormat="1" applyFont="1" applyFill="1" applyBorder="1" applyAlignment="1">
      <alignment horizontal="center" vertical="center"/>
    </xf>
    <xf numFmtId="166" fontId="22" fillId="0" borderId="21" xfId="0" applyNumberFormat="1" applyFont="1" applyFill="1" applyBorder="1" applyAlignment="1">
      <alignment horizontal="center" vertical="center"/>
    </xf>
    <xf numFmtId="166" fontId="3" fillId="0" borderId="21" xfId="0" applyNumberFormat="1" applyFont="1" applyFill="1" applyBorder="1" applyAlignment="1">
      <alignment horizontal="center" vertical="center"/>
    </xf>
    <xf numFmtId="166" fontId="3" fillId="0" borderId="23"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24" fillId="4" borderId="26" xfId="5" applyFont="1" applyFill="1" applyBorder="1" applyAlignment="1">
      <alignment horizontal="right" vertical="center"/>
    </xf>
    <xf numFmtId="166" fontId="24" fillId="4" borderId="27" xfId="0" applyNumberFormat="1" applyFont="1" applyFill="1" applyBorder="1" applyAlignment="1">
      <alignment horizontal="center" vertical="center"/>
    </xf>
    <xf numFmtId="166" fontId="24" fillId="4" borderId="28" xfId="0" applyNumberFormat="1" applyFont="1" applyFill="1" applyBorder="1" applyAlignment="1">
      <alignment horizontal="center" vertical="center"/>
    </xf>
    <xf numFmtId="166" fontId="24" fillId="4" borderId="29" xfId="0" applyNumberFormat="1" applyFont="1" applyFill="1" applyBorder="1" applyAlignment="1">
      <alignment horizontal="center" vertical="center"/>
    </xf>
    <xf numFmtId="0" fontId="22" fillId="0" borderId="21" xfId="0" applyFont="1" applyFill="1" applyBorder="1" applyAlignment="1">
      <alignment horizontal="center" vertical="center"/>
    </xf>
    <xf numFmtId="0" fontId="22" fillId="0" borderId="24" xfId="0" applyFont="1" applyFill="1" applyBorder="1" applyAlignment="1">
      <alignment horizontal="center" vertical="center"/>
    </xf>
    <xf numFmtId="0" fontId="3" fillId="0" borderId="25" xfId="5" applyFont="1" applyFill="1" applyBorder="1" applyAlignment="1">
      <alignment horizontal="center" vertical="center"/>
    </xf>
    <xf numFmtId="0" fontId="3" fillId="0" borderId="22" xfId="5" applyFont="1" applyFill="1" applyBorder="1" applyAlignment="1">
      <alignment horizontal="left" vertical="center"/>
    </xf>
    <xf numFmtId="0" fontId="3" fillId="0" borderId="21" xfId="5" applyFont="1" applyFill="1" applyBorder="1" applyAlignment="1">
      <alignment horizontal="left" vertical="center"/>
    </xf>
    <xf numFmtId="0" fontId="3" fillId="0" borderId="23" xfId="5" applyFont="1" applyFill="1" applyBorder="1" applyAlignment="1">
      <alignment horizontal="left" vertical="center"/>
    </xf>
    <xf numFmtId="0" fontId="3" fillId="0" borderId="30" xfId="5" applyFont="1" applyFill="1" applyBorder="1" applyAlignment="1">
      <alignment horizontal="center" vertical="center"/>
    </xf>
    <xf numFmtId="166" fontId="24" fillId="4" borderId="31" xfId="0" applyNumberFormat="1" applyFont="1" applyFill="1" applyBorder="1" applyAlignment="1">
      <alignment horizontal="center" vertical="center"/>
    </xf>
    <xf numFmtId="0" fontId="3" fillId="0" borderId="3"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1" xfId="5" applyFont="1" applyFill="1" applyBorder="1" applyAlignment="1">
      <alignment horizontal="center" vertical="center"/>
    </xf>
    <xf numFmtId="0" fontId="3" fillId="0" borderId="10" xfId="5" applyFont="1" applyFill="1" applyBorder="1" applyAlignment="1">
      <alignment horizontal="center" vertical="center"/>
    </xf>
    <xf numFmtId="0" fontId="3" fillId="0" borderId="11" xfId="5" applyFont="1" applyFill="1" applyBorder="1" applyAlignment="1">
      <alignment horizontal="center" vertical="center"/>
    </xf>
    <xf numFmtId="0" fontId="3" fillId="0" borderId="15" xfId="5" applyFont="1" applyFill="1" applyBorder="1" applyAlignment="1">
      <alignment horizontal="center" vertical="center"/>
    </xf>
    <xf numFmtId="0" fontId="22" fillId="0" borderId="0" xfId="0" applyFont="1" applyFill="1" applyBorder="1" applyAlignment="1">
      <alignment horizontal="left" vertical="center"/>
    </xf>
    <xf numFmtId="0" fontId="25" fillId="0" borderId="5" xfId="0" applyFont="1" applyFill="1" applyBorder="1" applyAlignment="1">
      <alignment wrapText="1"/>
    </xf>
    <xf numFmtId="0" fontId="30" fillId="0" borderId="5" xfId="0" applyFont="1" applyFill="1" applyBorder="1" applyAlignment="1">
      <alignment wrapText="1"/>
    </xf>
    <xf numFmtId="0" fontId="30" fillId="0" borderId="5" xfId="0" applyFont="1" applyFill="1" applyBorder="1" applyAlignment="1"/>
    <xf numFmtId="0" fontId="25" fillId="0" borderId="5" xfId="0" applyFont="1" applyFill="1" applyBorder="1" applyAlignment="1"/>
    <xf numFmtId="0" fontId="3" fillId="0" borderId="21" xfId="5" applyFont="1" applyFill="1" applyBorder="1" applyAlignment="1">
      <alignment horizontal="center" vertical="center"/>
    </xf>
    <xf numFmtId="0" fontId="2" fillId="0" borderId="0" xfId="0" applyFont="1" applyAlignment="1">
      <alignment horizontal="right"/>
    </xf>
    <xf numFmtId="0" fontId="2" fillId="0" borderId="0" xfId="0" applyFont="1" applyFill="1" applyAlignment="1"/>
    <xf numFmtId="0" fontId="27" fillId="0" borderId="5" xfId="0" applyFont="1" applyFill="1" applyBorder="1"/>
    <xf numFmtId="0" fontId="6" fillId="0" borderId="0" xfId="0" applyFont="1" applyBorder="1" applyAlignment="1">
      <alignment horizontal="left" vertical="center"/>
    </xf>
    <xf numFmtId="0" fontId="9" fillId="0" borderId="16" xfId="0" applyFont="1" applyFill="1" applyBorder="1" applyAlignment="1">
      <alignment horizontal="left" vertical="center"/>
    </xf>
    <xf numFmtId="0" fontId="9" fillId="0" borderId="0" xfId="0" applyFont="1" applyFill="1" applyBorder="1" applyAlignment="1">
      <alignment horizontal="left" vertical="center"/>
    </xf>
    <xf numFmtId="0" fontId="31" fillId="0" borderId="0" xfId="0" applyFont="1" applyFill="1" applyAlignment="1">
      <alignment horizontal="center" vertical="center"/>
    </xf>
    <xf numFmtId="0" fontId="3" fillId="0" borderId="0" xfId="0" applyFont="1" applyFill="1" applyBorder="1" applyAlignment="1">
      <alignment horizontal="left"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7" borderId="6" xfId="5" applyFont="1" applyFill="1" applyBorder="1" applyAlignment="1">
      <alignment horizontal="left"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8" xfId="5" applyFont="1" applyFill="1" applyBorder="1" applyAlignment="1">
      <alignment horizontal="left" vertical="center"/>
    </xf>
    <xf numFmtId="0" fontId="22" fillId="0" borderId="8" xfId="0" applyFont="1" applyFill="1" applyBorder="1" applyAlignment="1">
      <alignment horizontal="center" vertical="center"/>
    </xf>
    <xf numFmtId="0" fontId="25" fillId="0" borderId="8" xfId="5" applyFont="1" applyFill="1" applyBorder="1" applyAlignment="1">
      <alignment horizontal="left" vertical="center"/>
    </xf>
    <xf numFmtId="0" fontId="18" fillId="0" borderId="4" xfId="0" applyFont="1" applyBorder="1" applyAlignment="1">
      <alignment horizontal="left"/>
    </xf>
    <xf numFmtId="0" fontId="18" fillId="0" borderId="2" xfId="0" applyFont="1" applyFill="1" applyBorder="1" applyAlignment="1">
      <alignment horizontal="left"/>
    </xf>
    <xf numFmtId="0" fontId="18" fillId="0" borderId="2" xfId="0" applyFont="1" applyBorder="1" applyAlignment="1">
      <alignment horizontal="left"/>
    </xf>
    <xf numFmtId="0" fontId="18" fillId="0" borderId="5" xfId="0" applyFont="1" applyFill="1" applyBorder="1" applyAlignment="1">
      <alignment horizontal="left"/>
    </xf>
    <xf numFmtId="0" fontId="18" fillId="0" borderId="5" xfId="0" applyFont="1" applyBorder="1"/>
    <xf numFmtId="0" fontId="18" fillId="0" borderId="5" xfId="0" applyFont="1" applyFill="1" applyBorder="1"/>
    <xf numFmtId="0" fontId="18" fillId="7" borderId="5" xfId="0" applyFont="1" applyFill="1" applyBorder="1"/>
    <xf numFmtId="0" fontId="18" fillId="0" borderId="5" xfId="0" applyFont="1" applyBorder="1" applyAlignment="1">
      <alignment vertical="center" wrapText="1"/>
    </xf>
    <xf numFmtId="0" fontId="32" fillId="0" borderId="8" xfId="5" applyFont="1" applyFill="1" applyBorder="1" applyAlignment="1">
      <alignment horizontal="left" vertical="center"/>
    </xf>
    <xf numFmtId="0" fontId="25" fillId="0" borderId="30" xfId="5" applyFont="1" applyFill="1" applyBorder="1" applyAlignment="1">
      <alignment horizontal="left" vertical="center"/>
    </xf>
    <xf numFmtId="0" fontId="18" fillId="0" borderId="5" xfId="0" applyFont="1" applyBorder="1" applyAlignment="1">
      <alignment horizontal="left"/>
    </xf>
    <xf numFmtId="0" fontId="28" fillId="0" borderId="16" xfId="0" applyFont="1" applyFill="1" applyBorder="1" applyAlignment="1">
      <alignment horizontal="left" vertical="center" wrapText="1" indent="1"/>
    </xf>
    <xf numFmtId="0" fontId="28" fillId="0" borderId="0" xfId="0" applyFont="1" applyFill="1" applyBorder="1" applyAlignment="1">
      <alignment horizontal="left" vertical="center" wrapText="1" indent="1"/>
    </xf>
    <xf numFmtId="0" fontId="25" fillId="0" borderId="0" xfId="0" applyFont="1" applyFill="1" applyAlignment="1">
      <alignment horizontal="center"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32" fillId="0" borderId="0" xfId="0" applyFont="1" applyFill="1" applyAlignment="1">
      <alignment horizontal="center" vertical="center"/>
    </xf>
    <xf numFmtId="0" fontId="32" fillId="0" borderId="3"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Alignment="1">
      <alignment horizontal="center"/>
    </xf>
    <xf numFmtId="0" fontId="28" fillId="0" borderId="8" xfId="0" applyFont="1" applyFill="1" applyBorder="1" applyAlignment="1">
      <alignment horizontal="left" vertical="center" indent="1"/>
    </xf>
    <xf numFmtId="0" fontId="28" fillId="0" borderId="0" xfId="0" applyFont="1" applyFill="1" applyBorder="1" applyAlignment="1">
      <alignment horizontal="left" vertical="center" indent="1"/>
    </xf>
    <xf numFmtId="0" fontId="25" fillId="0" borderId="0" xfId="0" applyFont="1" applyAlignment="1">
      <alignment horizontal="left" indent="1"/>
    </xf>
    <xf numFmtId="0" fontId="25" fillId="0" borderId="0" xfId="0" applyFont="1" applyFill="1" applyAlignment="1">
      <alignment horizontal="left"/>
    </xf>
    <xf numFmtId="0" fontId="25" fillId="0" borderId="0" xfId="0" applyFont="1" applyFill="1"/>
    <xf numFmtId="0" fontId="25" fillId="0" borderId="5" xfId="0" applyFont="1" applyFill="1" applyBorder="1" applyAlignment="1">
      <alignment vertical="center"/>
    </xf>
    <xf numFmtId="0" fontId="25" fillId="7" borderId="8" xfId="0" applyFont="1" applyFill="1" applyBorder="1" applyAlignment="1">
      <alignment horizontal="left" vertical="center"/>
    </xf>
    <xf numFmtId="0" fontId="25" fillId="2" borderId="8" xfId="0" applyFont="1" applyFill="1" applyBorder="1" applyAlignment="1">
      <alignment horizontal="left" vertical="center"/>
    </xf>
    <xf numFmtId="0" fontId="25" fillId="0" borderId="8" xfId="0" applyFont="1" applyFill="1" applyBorder="1" applyAlignment="1">
      <alignment horizontal="left" vertical="center"/>
    </xf>
    <xf numFmtId="0" fontId="25" fillId="0" borderId="0" xfId="0" applyFont="1" applyAlignment="1">
      <alignment horizontal="left"/>
    </xf>
    <xf numFmtId="0" fontId="25" fillId="0" borderId="0" xfId="0" applyFont="1" applyFill="1" applyAlignment="1">
      <alignment vertical="center"/>
    </xf>
    <xf numFmtId="0" fontId="18" fillId="0" borderId="4" xfId="0" applyFont="1" applyBorder="1" applyAlignment="1">
      <alignment horizontal="left"/>
    </xf>
    <xf numFmtId="0" fontId="25" fillId="2" borderId="5" xfId="0" applyFont="1" applyFill="1" applyBorder="1" applyAlignment="1">
      <alignment vertical="center"/>
    </xf>
    <xf numFmtId="0" fontId="25" fillId="0" borderId="5" xfId="5" applyFont="1" applyFill="1" applyBorder="1" applyAlignment="1">
      <alignment vertical="center"/>
    </xf>
    <xf numFmtId="0" fontId="33" fillId="2" borderId="8" xfId="0" applyFont="1" applyFill="1" applyBorder="1" applyAlignment="1">
      <alignment vertical="center"/>
    </xf>
    <xf numFmtId="0" fontId="33" fillId="0" borderId="8" xfId="0" applyFont="1" applyFill="1" applyBorder="1" applyAlignment="1">
      <alignment vertical="center"/>
    </xf>
    <xf numFmtId="0" fontId="18" fillId="0" borderId="4" xfId="0" applyFont="1" applyBorder="1" applyAlignment="1">
      <alignment vertical="center"/>
    </xf>
    <xf numFmtId="0" fontId="18" fillId="0" borderId="4" xfId="0" applyFont="1" applyBorder="1" applyAlignment="1"/>
    <xf numFmtId="0" fontId="25" fillId="0" borderId="1" xfId="0" applyFont="1" applyBorder="1" applyAlignment="1">
      <alignment vertical="center"/>
    </xf>
    <xf numFmtId="0" fontId="25" fillId="0" borderId="1" xfId="5" applyFont="1" applyFill="1" applyBorder="1" applyAlignment="1">
      <alignment vertical="center"/>
    </xf>
    <xf numFmtId="0" fontId="25" fillId="0" borderId="8" xfId="5" applyFont="1" applyFill="1" applyBorder="1" applyAlignment="1">
      <alignment vertical="center"/>
    </xf>
    <xf numFmtId="0" fontId="18" fillId="0" borderId="5" xfId="0" applyFont="1" applyBorder="1" applyAlignment="1"/>
    <xf numFmtId="0" fontId="18" fillId="0" borderId="5" xfId="0" applyFont="1" applyFill="1" applyBorder="1" applyAlignment="1">
      <alignment vertical="center"/>
    </xf>
    <xf numFmtId="0" fontId="25" fillId="2" borderId="8" xfId="0" applyFont="1" applyFill="1" applyBorder="1" applyAlignment="1">
      <alignment vertical="center"/>
    </xf>
    <xf numFmtId="0" fontId="28" fillId="4" borderId="7" xfId="0" applyFont="1" applyFill="1" applyBorder="1" applyAlignment="1">
      <alignment vertical="center"/>
    </xf>
    <xf numFmtId="0" fontId="25" fillId="0" borderId="5" xfId="0" applyFont="1" applyBorder="1" applyAlignment="1">
      <alignment vertical="center"/>
    </xf>
    <xf numFmtId="0" fontId="28" fillId="0" borderId="5" xfId="0" applyFont="1" applyFill="1" applyBorder="1" applyAlignment="1">
      <alignment vertical="center"/>
    </xf>
    <xf numFmtId="0" fontId="28" fillId="0" borderId="16" xfId="0" applyFont="1" applyFill="1" applyBorder="1" applyAlignment="1">
      <alignment vertical="center" wrapText="1"/>
    </xf>
    <xf numFmtId="0" fontId="28" fillId="0" borderId="0" xfId="0" applyFont="1" applyFill="1" applyBorder="1" applyAlignment="1">
      <alignment vertical="center" wrapText="1"/>
    </xf>
    <xf numFmtId="0" fontId="25" fillId="0" borderId="0" xfId="0" applyFont="1" applyAlignment="1">
      <alignment vertical="center"/>
    </xf>
    <xf numFmtId="0" fontId="5" fillId="0" borderId="7" xfId="0" applyFont="1" applyFill="1" applyBorder="1" applyAlignment="1">
      <alignment vertical="center"/>
    </xf>
    <xf numFmtId="0" fontId="2" fillId="0" borderId="0" xfId="0" applyFont="1" applyAlignment="1"/>
    <xf numFmtId="0" fontId="32" fillId="0" borderId="8" xfId="0" applyFont="1" applyFill="1" applyBorder="1" applyAlignment="1">
      <alignment vertical="center" wrapText="1"/>
    </xf>
    <xf numFmtId="0" fontId="25" fillId="0" borderId="0" xfId="0" applyFont="1" applyFill="1" applyAlignment="1">
      <alignment horizontal="left" vertical="center" wrapText="1"/>
    </xf>
    <xf numFmtId="0" fontId="28" fillId="0" borderId="1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5" fillId="0" borderId="0" xfId="0" applyFont="1" applyAlignment="1">
      <alignment horizontal="left" vertical="center" wrapText="1"/>
    </xf>
    <xf numFmtId="0" fontId="25" fillId="0" borderId="8" xfId="5" applyFont="1" applyFill="1" applyBorder="1" applyAlignment="1">
      <alignment horizontal="left" vertical="center" wrapText="1"/>
    </xf>
    <xf numFmtId="0" fontId="18" fillId="0" borderId="1"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34" fillId="0" borderId="0" xfId="0" applyFont="1" applyFill="1" applyBorder="1" applyAlignment="1">
      <alignment horizontal="left" vertical="center"/>
    </xf>
    <xf numFmtId="0" fontId="33" fillId="0" borderId="0" xfId="0" applyFont="1" applyAlignment="1">
      <alignment horizontal="left"/>
    </xf>
    <xf numFmtId="0" fontId="35" fillId="0" borderId="0" xfId="0" applyFont="1" applyBorder="1" applyAlignment="1">
      <alignment vertical="center"/>
    </xf>
    <xf numFmtId="0" fontId="3" fillId="0" borderId="0" xfId="0" applyFont="1" applyFill="1" applyBorder="1" applyAlignment="1">
      <alignment vertical="center"/>
    </xf>
    <xf numFmtId="0" fontId="34" fillId="0" borderId="0" xfId="0" applyFont="1" applyFill="1" applyBorder="1" applyAlignment="1">
      <alignment vertical="center"/>
    </xf>
    <xf numFmtId="0" fontId="33" fillId="0" borderId="0" xfId="0" applyFont="1" applyAlignment="1"/>
    <xf numFmtId="0" fontId="25" fillId="0" borderId="0" xfId="0" applyFont="1" applyFill="1" applyAlignment="1"/>
    <xf numFmtId="0" fontId="28" fillId="0" borderId="8" xfId="0" applyFont="1" applyFill="1" applyBorder="1" applyAlignment="1">
      <alignment vertical="center"/>
    </xf>
    <xf numFmtId="0" fontId="28" fillId="0" borderId="0" xfId="0" applyFont="1" applyFill="1" applyBorder="1" applyAlignment="1">
      <alignment vertical="center"/>
    </xf>
    <xf numFmtId="0" fontId="25" fillId="0" borderId="0" xfId="0" applyFont="1" applyAlignment="1"/>
    <xf numFmtId="0" fontId="24" fillId="5" borderId="17" xfId="5" applyFont="1" applyFill="1" applyBorder="1" applyAlignment="1">
      <alignment vertical="center"/>
    </xf>
    <xf numFmtId="0" fontId="24" fillId="5" borderId="4" xfId="5" applyFont="1" applyFill="1" applyBorder="1" applyAlignment="1">
      <alignment vertical="center"/>
    </xf>
    <xf numFmtId="0" fontId="24" fillId="5" borderId="19" xfId="5" applyFont="1" applyFill="1" applyBorder="1" applyAlignment="1">
      <alignment vertical="center"/>
    </xf>
    <xf numFmtId="0" fontId="24" fillId="4" borderId="26" xfId="5" applyFont="1" applyFill="1" applyBorder="1" applyAlignment="1">
      <alignment vertical="center"/>
    </xf>
    <xf numFmtId="0" fontId="18" fillId="0" borderId="4" xfId="0" applyFont="1" applyBorder="1" applyAlignment="1">
      <alignment vertical="center"/>
    </xf>
    <xf numFmtId="0" fontId="22" fillId="0" borderId="6" xfId="5" applyFont="1" applyFill="1" applyBorder="1" applyAlignment="1">
      <alignment vertical="center"/>
    </xf>
    <xf numFmtId="0" fontId="18" fillId="0" borderId="5" xfId="0" applyFont="1" applyBorder="1" applyAlignment="1">
      <alignment vertical="center"/>
    </xf>
    <xf numFmtId="0" fontId="25" fillId="0" borderId="8" xfId="0" applyFont="1" applyFill="1" applyBorder="1" applyAlignment="1">
      <alignment vertical="center"/>
    </xf>
    <xf numFmtId="0" fontId="32" fillId="0" borderId="7" xfId="0" applyFont="1" applyFill="1" applyBorder="1" applyAlignment="1">
      <alignment vertical="center"/>
    </xf>
    <xf numFmtId="0" fontId="28" fillId="0" borderId="16" xfId="0" applyFont="1" applyFill="1" applyBorder="1" applyAlignment="1">
      <alignment vertical="center"/>
    </xf>
    <xf numFmtId="0" fontId="25" fillId="0" borderId="5" xfId="0" applyFont="1" applyFill="1" applyBorder="1" applyAlignment="1">
      <alignment vertical="center" wrapText="1"/>
    </xf>
    <xf numFmtId="0" fontId="31" fillId="0" borderId="0" xfId="0" applyFont="1" applyAlignment="1">
      <alignment horizontal="right"/>
    </xf>
    <xf numFmtId="0" fontId="2" fillId="0" borderId="0" xfId="0" applyFont="1" applyBorder="1" applyAlignment="1">
      <alignment horizontal="center"/>
    </xf>
    <xf numFmtId="0" fontId="31" fillId="0" borderId="0" xfId="5" applyFont="1" applyFill="1" applyBorder="1" applyAlignment="1">
      <alignment horizontal="center" vertical="center"/>
    </xf>
    <xf numFmtId="0" fontId="2" fillId="0" borderId="0" xfId="5" applyFont="1" applyFill="1" applyBorder="1" applyAlignment="1">
      <alignment vertical="center"/>
    </xf>
    <xf numFmtId="0" fontId="3" fillId="0" borderId="0" xfId="5" applyFont="1" applyFill="1" applyBorder="1" applyAlignment="1">
      <alignment vertical="center"/>
    </xf>
    <xf numFmtId="0" fontId="5" fillId="0" borderId="0" xfId="5" applyFont="1" applyFill="1" applyBorder="1" applyAlignment="1">
      <alignment vertical="center"/>
    </xf>
    <xf numFmtId="0" fontId="9" fillId="0" borderId="0" xfId="0" applyFont="1" applyFill="1" applyBorder="1" applyAlignment="1">
      <alignment horizontal="center" vertical="center"/>
    </xf>
    <xf numFmtId="0" fontId="2" fillId="0" borderId="7" xfId="0" applyFont="1" applyFill="1" applyBorder="1" applyAlignment="1">
      <alignment vertical="center"/>
    </xf>
    <xf numFmtId="0" fontId="10" fillId="0" borderId="16"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alignment vertical="center"/>
    </xf>
    <xf numFmtId="0" fontId="2" fillId="4" borderId="7" xfId="0" applyFont="1" applyFill="1" applyBorder="1" applyAlignment="1">
      <alignment horizontal="center" vertical="center"/>
    </xf>
    <xf numFmtId="0" fontId="24" fillId="0" borderId="0" xfId="5" applyFont="1" applyFill="1" applyBorder="1" applyAlignment="1">
      <alignment horizontal="right" vertical="center" wrapText="1" indent="1"/>
    </xf>
    <xf numFmtId="0" fontId="24" fillId="0" borderId="0" xfId="5" applyFont="1" applyFill="1" applyBorder="1" applyAlignment="1">
      <alignment horizontal="right" vertical="center"/>
    </xf>
    <xf numFmtId="166" fontId="2" fillId="5" borderId="12" xfId="0" applyNumberFormat="1" applyFont="1" applyFill="1" applyBorder="1" applyAlignment="1">
      <alignment horizontal="center" vertical="center"/>
    </xf>
    <xf numFmtId="166" fontId="2" fillId="5" borderId="13" xfId="0" applyNumberFormat="1" applyFont="1" applyFill="1" applyBorder="1" applyAlignment="1">
      <alignment horizontal="center" vertical="center"/>
    </xf>
    <xf numFmtId="166" fontId="2" fillId="5" borderId="14" xfId="0" applyNumberFormat="1" applyFont="1" applyFill="1" applyBorder="1" applyAlignment="1">
      <alignment horizontal="center" vertical="center"/>
    </xf>
    <xf numFmtId="0" fontId="25" fillId="0" borderId="1" xfId="0" applyFont="1" applyFill="1" applyBorder="1" applyAlignment="1">
      <alignment vertical="center"/>
    </xf>
    <xf numFmtId="0" fontId="24" fillId="5" borderId="32" xfId="5" applyFont="1" applyFill="1" applyBorder="1" applyAlignment="1">
      <alignment horizontal="right" vertical="center"/>
    </xf>
    <xf numFmtId="166" fontId="24" fillId="5" borderId="33" xfId="0" applyNumberFormat="1" applyFont="1" applyFill="1" applyBorder="1" applyAlignment="1">
      <alignment horizontal="center" vertical="center"/>
    </xf>
    <xf numFmtId="166" fontId="24" fillId="5" borderId="34" xfId="0" applyNumberFormat="1" applyFont="1" applyFill="1" applyBorder="1" applyAlignment="1">
      <alignment horizontal="center" vertical="center"/>
    </xf>
    <xf numFmtId="166" fontId="24" fillId="5" borderId="35"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4" borderId="6" xfId="0" applyFont="1" applyFill="1" applyBorder="1" applyAlignment="1">
      <alignment horizontal="center" vertical="center"/>
    </xf>
    <xf numFmtId="0" fontId="36" fillId="0" borderId="0" xfId="0" applyFont="1" applyFill="1" applyBorder="1" applyAlignment="1">
      <alignment horizontal="center" vertical="center"/>
    </xf>
    <xf numFmtId="0" fontId="14" fillId="0" borderId="0" xfId="0" applyFont="1" applyFill="1" applyAlignment="1">
      <alignment horizontal="center"/>
    </xf>
    <xf numFmtId="0" fontId="14" fillId="0" borderId="3" xfId="0" applyFont="1" applyFill="1" applyBorder="1" applyAlignment="1">
      <alignment horizontal="center" vertical="center"/>
    </xf>
    <xf numFmtId="0" fontId="25" fillId="2" borderId="2" xfId="0" applyFont="1" applyFill="1" applyBorder="1" applyAlignment="1">
      <alignment vertical="center"/>
    </xf>
    <xf numFmtId="0" fontId="25" fillId="0" borderId="1" xfId="5" applyFont="1" applyFill="1" applyBorder="1" applyAlignment="1">
      <alignment horizontal="left" vertical="center"/>
    </xf>
    <xf numFmtId="0" fontId="36"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37" fillId="3" borderId="6" xfId="0" applyFont="1" applyFill="1" applyBorder="1" applyAlignment="1">
      <alignment horizontal="center" vertical="center"/>
    </xf>
    <xf numFmtId="0" fontId="38" fillId="3" borderId="6" xfId="0" applyFont="1" applyFill="1" applyBorder="1" applyAlignment="1">
      <alignment horizontal="center" vertical="center"/>
    </xf>
    <xf numFmtId="0" fontId="36" fillId="3" borderId="6" xfId="0" applyFont="1" applyFill="1" applyBorder="1" applyAlignment="1">
      <alignment horizontal="center" vertical="center"/>
    </xf>
    <xf numFmtId="0" fontId="2" fillId="0" borderId="1" xfId="5" applyFont="1" applyFill="1" applyBorder="1" applyAlignment="1">
      <alignment horizontal="center" vertical="center"/>
    </xf>
    <xf numFmtId="0" fontId="5" fillId="2" borderId="2" xfId="0" applyFont="1" applyFill="1" applyBorder="1" applyAlignment="1">
      <alignment horizontal="center" vertical="center"/>
    </xf>
    <xf numFmtId="0" fontId="5" fillId="0" borderId="1" xfId="5" applyFont="1" applyFill="1" applyBorder="1" applyAlignment="1">
      <alignment horizontal="center" vertical="center"/>
    </xf>
    <xf numFmtId="0" fontId="15" fillId="0" borderId="3" xfId="0" applyFont="1" applyFill="1" applyBorder="1" applyAlignment="1">
      <alignment horizontal="center" vertical="center"/>
    </xf>
    <xf numFmtId="0" fontId="32" fillId="0" borderId="2" xfId="5" applyFont="1" applyFill="1" applyBorder="1" applyAlignment="1">
      <alignment vertical="center"/>
    </xf>
    <xf numFmtId="0" fontId="32" fillId="0" borderId="1" xfId="0" applyFont="1" applyFill="1" applyBorder="1" applyAlignment="1">
      <alignment horizontal="left" vertical="center"/>
    </xf>
    <xf numFmtId="0" fontId="25" fillId="0" borderId="3" xfId="5" applyFont="1" applyFill="1" applyBorder="1" applyAlignment="1">
      <alignment horizontal="left" vertical="center"/>
    </xf>
    <xf numFmtId="0" fontId="2" fillId="0" borderId="3" xfId="5" applyFont="1" applyFill="1" applyBorder="1" applyAlignment="1">
      <alignment horizontal="center" vertical="center"/>
    </xf>
    <xf numFmtId="0" fontId="5" fillId="0" borderId="3" xfId="5" applyFont="1" applyFill="1" applyBorder="1" applyAlignment="1">
      <alignment horizontal="center" vertical="center"/>
    </xf>
    <xf numFmtId="0" fontId="32" fillId="0" borderId="3" xfId="0" applyFont="1" applyFill="1" applyBorder="1" applyAlignment="1">
      <alignment horizontal="left" vertical="center"/>
    </xf>
    <xf numFmtId="0" fontId="18" fillId="0" borderId="2" xfId="0" applyFont="1" applyBorder="1" applyAlignment="1"/>
    <xf numFmtId="0" fontId="18" fillId="0" borderId="1" xfId="0" applyFont="1" applyBorder="1" applyAlignment="1"/>
    <xf numFmtId="0" fontId="2" fillId="2" borderId="2" xfId="0" applyFont="1" applyFill="1" applyBorder="1" applyAlignment="1">
      <alignment horizontal="center" vertical="center"/>
    </xf>
    <xf numFmtId="0" fontId="18" fillId="0" borderId="1" xfId="0" applyFont="1" applyBorder="1" applyAlignment="1">
      <alignment horizontal="center"/>
    </xf>
    <xf numFmtId="0" fontId="39" fillId="0" borderId="2" xfId="0" applyFont="1" applyFill="1" applyBorder="1" applyAlignment="1">
      <alignment vertical="center"/>
    </xf>
    <xf numFmtId="0" fontId="40" fillId="0" borderId="1" xfId="5" applyFont="1" applyFill="1" applyBorder="1" applyAlignment="1">
      <alignment vertical="center"/>
    </xf>
    <xf numFmtId="0" fontId="32" fillId="0" borderId="1" xfId="5" applyFont="1" applyFill="1" applyBorder="1" applyAlignment="1">
      <alignment vertical="center"/>
    </xf>
    <xf numFmtId="0" fontId="32" fillId="2" borderId="2" xfId="0" applyFont="1" applyFill="1" applyBorder="1" applyAlignment="1">
      <alignment vertical="center"/>
    </xf>
    <xf numFmtId="0" fontId="18" fillId="0" borderId="3" xfId="0" applyFont="1" applyBorder="1" applyAlignment="1"/>
    <xf numFmtId="0" fontId="18" fillId="0" borderId="3" xfId="0" applyFont="1" applyBorder="1" applyAlignment="1">
      <alignment horizontal="center"/>
    </xf>
    <xf numFmtId="0" fontId="40" fillId="0" borderId="3" xfId="5" applyFont="1" applyFill="1" applyBorder="1" applyAlignment="1">
      <alignment vertical="center"/>
    </xf>
    <xf numFmtId="0" fontId="32" fillId="0" borderId="3" xfId="5" applyFont="1" applyFill="1" applyBorder="1" applyAlignment="1">
      <alignment vertical="center"/>
    </xf>
    <xf numFmtId="0" fontId="25" fillId="0" borderId="3" xfId="5" applyFont="1" applyFill="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2" xfId="0" applyFont="1" applyFill="1" applyBorder="1" applyAlignment="1">
      <alignment horizontal="center" vertical="center"/>
    </xf>
    <xf numFmtId="0" fontId="2" fillId="2" borderId="2" xfId="0" applyFont="1" applyFill="1" applyBorder="1" applyAlignment="1">
      <alignment vertical="center"/>
    </xf>
    <xf numFmtId="0" fontId="25" fillId="0" borderId="1" xfId="5" applyFont="1" applyFill="1" applyBorder="1" applyAlignment="1">
      <alignment horizontal="center" vertical="center"/>
    </xf>
    <xf numFmtId="0" fontId="25" fillId="0" borderId="0" xfId="0" applyFont="1" applyFill="1" applyBorder="1" applyAlignment="1">
      <alignment vertical="center"/>
    </xf>
    <xf numFmtId="0" fontId="32" fillId="0" borderId="0" xfId="0" applyFont="1" applyFill="1" applyBorder="1" applyAlignment="1">
      <alignment horizontal="center" vertical="center"/>
    </xf>
    <xf numFmtId="0" fontId="32" fillId="4" borderId="6" xfId="0" applyFont="1" applyFill="1" applyBorder="1" applyAlignment="1">
      <alignment horizontal="center" vertical="center"/>
    </xf>
    <xf numFmtId="0" fontId="41" fillId="0" borderId="3" xfId="0" applyFont="1" applyFill="1" applyBorder="1" applyAlignment="1">
      <alignment horizontal="center" vertical="center"/>
    </xf>
    <xf numFmtId="0" fontId="42" fillId="3" borderId="6" xfId="0" applyFont="1" applyFill="1" applyBorder="1" applyAlignment="1">
      <alignment horizontal="center" vertical="center"/>
    </xf>
    <xf numFmtId="0" fontId="43" fillId="0" borderId="6" xfId="0" applyFont="1" applyFill="1" applyBorder="1" applyAlignment="1">
      <alignment horizontal="center" vertical="center"/>
    </xf>
    <xf numFmtId="0" fontId="44" fillId="0" borderId="6" xfId="0" applyFont="1" applyFill="1" applyBorder="1" applyAlignment="1">
      <alignment horizontal="center" vertical="center"/>
    </xf>
    <xf numFmtId="0" fontId="42" fillId="0" borderId="6" xfId="0" applyFont="1" applyFill="1" applyBorder="1" applyAlignment="1">
      <alignment horizontal="center" vertical="center"/>
    </xf>
    <xf numFmtId="0" fontId="42" fillId="4"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6" xfId="0" applyFont="1" applyFill="1" applyBorder="1" applyAlignment="1">
      <alignment vertical="center"/>
    </xf>
    <xf numFmtId="0" fontId="32" fillId="0" borderId="0" xfId="0" applyFont="1" applyFill="1" applyBorder="1" applyAlignment="1">
      <alignment vertical="center"/>
    </xf>
    <xf numFmtId="0" fontId="42" fillId="0" borderId="0" xfId="0" applyFont="1" applyFill="1" applyBorder="1" applyAlignment="1">
      <alignment horizontal="left" vertical="center"/>
    </xf>
    <xf numFmtId="2" fontId="32" fillId="0" borderId="0" xfId="0" applyNumberFormat="1" applyFont="1" applyFill="1" applyBorder="1" applyAlignment="1">
      <alignment horizontal="center" vertical="center"/>
    </xf>
    <xf numFmtId="2" fontId="32" fillId="0" borderId="0" xfId="0" applyNumberFormat="1" applyFont="1" applyFill="1" applyBorder="1"/>
    <xf numFmtId="0" fontId="32" fillId="0" borderId="0" xfId="0" applyFont="1" applyFill="1" applyBorder="1"/>
    <xf numFmtId="0" fontId="45" fillId="0" borderId="3" xfId="0" applyFont="1" applyFill="1" applyBorder="1" applyAlignment="1">
      <alignment horizontal="center" vertical="center"/>
    </xf>
    <xf numFmtId="0" fontId="2" fillId="0" borderId="2" xfId="0" applyFont="1" applyFill="1" applyBorder="1" applyAlignment="1">
      <alignment vertical="center"/>
    </xf>
    <xf numFmtId="0" fontId="3" fillId="0" borderId="1" xfId="0" applyFont="1" applyFill="1" applyBorder="1" applyAlignment="1">
      <alignment horizontal="left" vertical="center"/>
    </xf>
    <xf numFmtId="0" fontId="28" fillId="0" borderId="3" xfId="0" applyFont="1" applyFill="1" applyBorder="1" applyAlignment="1">
      <alignment horizontal="center" vertical="center"/>
    </xf>
    <xf numFmtId="0" fontId="32" fillId="0" borderId="1" xfId="5" applyFont="1" applyFill="1" applyBorder="1" applyAlignment="1">
      <alignment horizontal="left" vertical="center"/>
    </xf>
    <xf numFmtId="0" fontId="2" fillId="0" borderId="1" xfId="5" applyFont="1" applyFill="1" applyBorder="1" applyAlignment="1">
      <alignment horizontal="left" vertical="center"/>
    </xf>
    <xf numFmtId="0" fontId="28" fillId="0" borderId="1" xfId="5" applyFont="1" applyFill="1" applyBorder="1" applyAlignment="1">
      <alignment horizontal="left" vertical="center"/>
    </xf>
    <xf numFmtId="0" fontId="25" fillId="0" borderId="2" xfId="0" applyFont="1" applyBorder="1" applyAlignment="1"/>
    <xf numFmtId="0" fontId="28" fillId="0" borderId="1" xfId="5" applyFont="1" applyFill="1" applyBorder="1" applyAlignment="1">
      <alignment horizontal="left"/>
    </xf>
    <xf numFmtId="0" fontId="28" fillId="0" borderId="1" xfId="0" applyFont="1" applyFill="1" applyBorder="1" applyAlignment="1">
      <alignment horizontal="left"/>
    </xf>
    <xf numFmtId="0" fontId="25" fillId="0" borderId="2" xfId="0" applyFont="1" applyBorder="1" applyAlignment="1">
      <alignment vertical="center"/>
    </xf>
    <xf numFmtId="0" fontId="28" fillId="0" borderId="1" xfId="0" applyFont="1" applyBorder="1" applyAlignment="1">
      <alignment horizontal="left"/>
    </xf>
    <xf numFmtId="0" fontId="2" fillId="0" borderId="2" xfId="0" applyFont="1" applyBorder="1" applyAlignment="1"/>
    <xf numFmtId="0" fontId="3" fillId="0" borderId="1" xfId="5" applyFont="1" applyFill="1" applyBorder="1" applyAlignment="1">
      <alignment horizontal="left"/>
    </xf>
    <xf numFmtId="0" fontId="3" fillId="2" borderId="1" xfId="0" applyFont="1" applyFill="1" applyBorder="1" applyAlignment="1">
      <alignment horizontal="left" vertical="center"/>
    </xf>
    <xf numFmtId="0" fontId="5" fillId="0" borderId="1" xfId="5" applyFont="1" applyFill="1" applyBorder="1" applyAlignment="1">
      <alignment horizontal="left" vertical="center"/>
    </xf>
    <xf numFmtId="0" fontId="2" fillId="0" borderId="3" xfId="5" applyFont="1" applyFill="1" applyBorder="1" applyAlignment="1">
      <alignment horizontal="left" vertical="center"/>
    </xf>
    <xf numFmtId="0" fontId="3" fillId="2" borderId="3" xfId="0" applyFont="1" applyFill="1" applyBorder="1" applyAlignment="1">
      <alignment horizontal="left" vertical="center"/>
    </xf>
    <xf numFmtId="0" fontId="5" fillId="0" borderId="3" xfId="5" applyFont="1" applyFill="1" applyBorder="1" applyAlignment="1">
      <alignment horizontal="left" vertical="center"/>
    </xf>
    <xf numFmtId="0" fontId="32" fillId="0" borderId="3" xfId="5" applyFont="1" applyFill="1" applyBorder="1" applyAlignment="1">
      <alignment horizontal="left" vertical="center"/>
    </xf>
    <xf numFmtId="0" fontId="28" fillId="0" borderId="3" xfId="5" applyFont="1" applyFill="1" applyBorder="1" applyAlignment="1">
      <alignment horizontal="left" vertical="center"/>
    </xf>
    <xf numFmtId="0" fontId="28" fillId="0" borderId="3" xfId="5" applyFont="1" applyFill="1" applyBorder="1" applyAlignment="1">
      <alignment horizontal="left"/>
    </xf>
    <xf numFmtId="0" fontId="28" fillId="0" borderId="3" xfId="0" applyFont="1" applyFill="1" applyBorder="1" applyAlignment="1">
      <alignment horizontal="left"/>
    </xf>
    <xf numFmtId="0" fontId="28" fillId="0" borderId="3" xfId="0" applyFont="1" applyBorder="1" applyAlignment="1">
      <alignment horizontal="left"/>
    </xf>
    <xf numFmtId="0" fontId="3" fillId="0" borderId="3" xfId="5" applyFont="1" applyFill="1" applyBorder="1" applyAlignment="1">
      <alignment horizontal="left"/>
    </xf>
    <xf numFmtId="0" fontId="3" fillId="0" borderId="3" xfId="0" applyFont="1" applyFill="1" applyBorder="1" applyAlignment="1">
      <alignment horizontal="left" vertical="center"/>
    </xf>
    <xf numFmtId="0" fontId="18" fillId="0" borderId="8" xfId="0" applyFont="1" applyFill="1" applyBorder="1" applyAlignment="1">
      <alignment horizontal="left" vertical="center" wrapText="1"/>
    </xf>
    <xf numFmtId="0" fontId="25" fillId="0" borderId="8" xfId="0" applyFont="1" applyBorder="1" applyAlignment="1">
      <alignment horizontal="left" vertical="center" wrapText="1"/>
    </xf>
    <xf numFmtId="0" fontId="45" fillId="0" borderId="0" xfId="0" applyFont="1" applyFill="1" applyBorder="1" applyAlignment="1">
      <alignment horizontal="left" vertical="center"/>
    </xf>
    <xf numFmtId="2" fontId="28" fillId="0" borderId="0" xfId="0" applyNumberFormat="1" applyFont="1" applyFill="1" applyBorder="1" applyAlignment="1">
      <alignment horizontal="center" vertical="center"/>
    </xf>
    <xf numFmtId="2" fontId="25" fillId="0" borderId="0" xfId="0" applyNumberFormat="1" applyFont="1" applyFill="1" applyBorder="1"/>
    <xf numFmtId="0" fontId="25" fillId="0" borderId="0" xfId="0" applyFont="1" applyFill="1" applyBorder="1"/>
    <xf numFmtId="0" fontId="18" fillId="0" borderId="3" xfId="0" applyFont="1" applyFill="1" applyBorder="1" applyAlignment="1">
      <alignment horizontal="center"/>
    </xf>
    <xf numFmtId="0" fontId="28" fillId="2" borderId="2" xfId="0" applyFont="1" applyFill="1" applyBorder="1" applyAlignment="1">
      <alignment vertical="center"/>
    </xf>
    <xf numFmtId="0" fontId="28" fillId="0" borderId="0" xfId="0" applyFont="1" applyFill="1" applyBorder="1" applyAlignment="1">
      <alignment horizontal="center" vertical="center"/>
    </xf>
    <xf numFmtId="0" fontId="21" fillId="0" borderId="1" xfId="0" applyFont="1" applyBorder="1" applyAlignment="1"/>
    <xf numFmtId="0" fontId="18" fillId="0" borderId="3" xfId="0" applyFont="1" applyFill="1" applyBorder="1" applyAlignment="1">
      <alignment horizontal="center" vertical="center"/>
    </xf>
    <xf numFmtId="0" fontId="25" fillId="0" borderId="16" xfId="0" applyFont="1" applyFill="1" applyBorder="1" applyAlignment="1">
      <alignmen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2" fontId="25" fillId="0" borderId="0" xfId="0" applyNumberFormat="1" applyFont="1" applyFill="1" applyBorder="1" applyAlignment="1">
      <alignment horizontal="center" vertical="center"/>
    </xf>
    <xf numFmtId="0" fontId="18" fillId="0" borderId="2" xfId="0" applyFont="1" applyFill="1" applyBorder="1" applyAlignment="1">
      <alignment horizontal="left"/>
    </xf>
    <xf numFmtId="0" fontId="3" fillId="3" borderId="5" xfId="5" applyFont="1" applyFill="1" applyBorder="1" applyAlignment="1">
      <alignment horizontal="left" vertical="center" indent="1"/>
    </xf>
    <xf numFmtId="0" fontId="3" fillId="4" borderId="5" xfId="5" applyFont="1" applyFill="1" applyBorder="1" applyAlignment="1">
      <alignment horizontal="left" vertical="center"/>
    </xf>
    <xf numFmtId="0" fontId="32" fillId="0" borderId="6" xfId="0" applyFont="1" applyFill="1" applyBorder="1" applyAlignment="1">
      <alignment horizontal="center" vertical="center"/>
    </xf>
    <xf numFmtId="0" fontId="34" fillId="0" borderId="1" xfId="0" applyFont="1" applyFill="1" applyBorder="1" applyAlignment="1">
      <alignment vertical="center"/>
    </xf>
    <xf numFmtId="0" fontId="32" fillId="0" borderId="1" xfId="0" applyFont="1" applyFill="1" applyBorder="1" applyAlignment="1">
      <alignment vertical="center"/>
    </xf>
    <xf numFmtId="0" fontId="28" fillId="0" borderId="1" xfId="5" applyFont="1" applyFill="1" applyBorder="1" applyAlignment="1">
      <alignment vertical="center"/>
    </xf>
    <xf numFmtId="0" fontId="25" fillId="0" borderId="1" xfId="0" applyFont="1" applyBorder="1" applyAlignment="1"/>
    <xf numFmtId="0" fontId="33" fillId="0" borderId="1" xfId="0" applyFont="1" applyBorder="1" applyAlignment="1"/>
    <xf numFmtId="0" fontId="21" fillId="0" borderId="1" xfId="0" applyFont="1" applyFill="1" applyBorder="1" applyAlignment="1"/>
    <xf numFmtId="0" fontId="25" fillId="0" borderId="3" xfId="5" applyFont="1" applyFill="1" applyBorder="1" applyAlignment="1">
      <alignment vertical="center"/>
    </xf>
    <xf numFmtId="0" fontId="28" fillId="0" borderId="3" xfId="5" applyFont="1" applyFill="1" applyBorder="1" applyAlignment="1">
      <alignment vertical="center"/>
    </xf>
    <xf numFmtId="0" fontId="21" fillId="0" borderId="3" xfId="0" applyFont="1" applyFill="1" applyBorder="1" applyAlignment="1"/>
    <xf numFmtId="0" fontId="25" fillId="0" borderId="3" xfId="0" applyFont="1" applyFill="1" applyBorder="1" applyAlignment="1"/>
    <xf numFmtId="0" fontId="28" fillId="0" borderId="3" xfId="0" applyFont="1" applyFill="1" applyBorder="1" applyAlignment="1">
      <alignment vertical="center"/>
    </xf>
    <xf numFmtId="0" fontId="32" fillId="0" borderId="3" xfId="0" applyFont="1" applyFill="1" applyBorder="1" applyAlignment="1">
      <alignment vertical="center"/>
    </xf>
    <xf numFmtId="0" fontId="25" fillId="0" borderId="8" xfId="0" applyFont="1" applyFill="1" applyBorder="1" applyAlignment="1"/>
    <xf numFmtId="0" fontId="47" fillId="0" borderId="8" xfId="0" applyFont="1" applyFill="1" applyBorder="1" applyAlignment="1"/>
    <xf numFmtId="0" fontId="25" fillId="0" borderId="3" xfId="0" applyFont="1" applyFill="1" applyBorder="1" applyAlignment="1">
      <alignment horizontal="center"/>
    </xf>
    <xf numFmtId="0" fontId="18" fillId="0" borderId="3" xfId="0" applyFont="1" applyFill="1" applyBorder="1" applyAlignment="1"/>
    <xf numFmtId="0" fontId="10" fillId="0" borderId="16"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18" fillId="0" borderId="1" xfId="0" applyFont="1" applyBorder="1" applyAlignment="1">
      <alignment horizontal="left"/>
    </xf>
    <xf numFmtId="0" fontId="21" fillId="0" borderId="1" xfId="0" applyFont="1" applyBorder="1" applyAlignment="1">
      <alignment horizontal="left"/>
    </xf>
    <xf numFmtId="0" fontId="18" fillId="0" borderId="3" xfId="0" applyFont="1" applyFill="1" applyBorder="1" applyAlignment="1">
      <alignment horizontal="left"/>
    </xf>
    <xf numFmtId="0" fontId="25" fillId="0" borderId="3" xfId="0" applyFont="1" applyFill="1" applyBorder="1" applyAlignment="1">
      <alignment horizontal="left" vertical="center"/>
    </xf>
    <xf numFmtId="0" fontId="3" fillId="2" borderId="2" xfId="0" applyFont="1" applyFill="1" applyBorder="1" applyAlignment="1">
      <alignment vertical="center"/>
    </xf>
    <xf numFmtId="0" fontId="34" fillId="0" borderId="1" xfId="0" applyFont="1" applyFill="1" applyBorder="1" applyAlignment="1">
      <alignment horizontal="left" vertical="center"/>
    </xf>
    <xf numFmtId="0" fontId="3" fillId="0" borderId="2" xfId="0" applyFont="1" applyFill="1" applyBorder="1" applyAlignment="1">
      <alignment vertical="center"/>
    </xf>
    <xf numFmtId="0" fontId="25" fillId="0" borderId="1" xfId="0" applyFont="1" applyBorder="1" applyAlignment="1">
      <alignment horizontal="left"/>
    </xf>
    <xf numFmtId="0" fontId="25" fillId="0" borderId="2" xfId="0" applyFont="1" applyFill="1" applyBorder="1" applyAlignment="1">
      <alignment vertical="center"/>
    </xf>
    <xf numFmtId="0" fontId="46" fillId="0" borderId="3" xfId="0" applyFont="1" applyFill="1" applyBorder="1" applyAlignment="1">
      <alignment horizontal="center" vertical="center"/>
    </xf>
    <xf numFmtId="0" fontId="28" fillId="0" borderId="2" xfId="5" applyFont="1" applyFill="1" applyBorder="1" applyAlignment="1">
      <alignment vertical="center"/>
    </xf>
    <xf numFmtId="0" fontId="28" fillId="0" borderId="2" xfId="0" applyFont="1" applyBorder="1" applyAlignment="1">
      <alignment vertical="center"/>
    </xf>
    <xf numFmtId="0" fontId="2" fillId="2" borderId="2" xfId="0" applyFont="1" applyFill="1" applyBorder="1" applyAlignment="1">
      <alignment horizontal="left" vertical="center"/>
    </xf>
    <xf numFmtId="0" fontId="2" fillId="0" borderId="2" xfId="0" applyFont="1" applyBorder="1" applyAlignment="1">
      <alignment horizontal="left"/>
    </xf>
    <xf numFmtId="0" fontId="2" fillId="0" borderId="1" xfId="0" applyFont="1" applyBorder="1" applyAlignment="1">
      <alignment horizontal="left"/>
    </xf>
    <xf numFmtId="0" fontId="28" fillId="2" borderId="2" xfId="0" applyFont="1" applyFill="1" applyBorder="1" applyAlignment="1">
      <alignment horizontal="left" vertical="center"/>
    </xf>
    <xf numFmtId="0" fontId="2" fillId="0" borderId="2" xfId="0" applyFont="1" applyFill="1" applyBorder="1" applyAlignment="1">
      <alignment horizontal="left" vertical="center"/>
    </xf>
    <xf numFmtId="0" fontId="18" fillId="0" borderId="3" xfId="0" applyFont="1" applyFill="1" applyBorder="1" applyAlignment="1">
      <alignment horizontal="center"/>
    </xf>
    <xf numFmtId="0" fontId="28" fillId="0" borderId="3" xfId="0" applyFont="1" applyFill="1" applyBorder="1" applyAlignment="1">
      <alignment horizontal="center"/>
    </xf>
    <xf numFmtId="0" fontId="31" fillId="0" borderId="2" xfId="0" applyFont="1" applyFill="1" applyBorder="1" applyAlignment="1">
      <alignment horizontal="center" vertical="center"/>
    </xf>
    <xf numFmtId="0" fontId="18" fillId="0" borderId="2" xfId="0" applyFont="1" applyFill="1" applyBorder="1" applyAlignment="1">
      <alignment horizontal="left"/>
    </xf>
    <xf numFmtId="0" fontId="48" fillId="0" borderId="2" xfId="0" applyFont="1" applyFill="1" applyBorder="1" applyAlignment="1">
      <alignment vertical="center"/>
    </xf>
    <xf numFmtId="0" fontId="49" fillId="0" borderId="1" xfId="0" applyFont="1" applyFill="1" applyBorder="1" applyAlignment="1">
      <alignment horizontal="left" vertical="center"/>
    </xf>
    <xf numFmtId="0" fontId="48" fillId="0" borderId="3" xfId="0" applyFont="1" applyFill="1" applyBorder="1" applyAlignment="1">
      <alignment horizontal="left" vertical="center"/>
    </xf>
    <xf numFmtId="0" fontId="19" fillId="0" borderId="3" xfId="5" applyFont="1" applyFill="1" applyBorder="1" applyAlignment="1">
      <alignment horizontal="left" vertical="center"/>
    </xf>
    <xf numFmtId="0" fontId="50" fillId="0" borderId="1" xfId="0" applyFont="1" applyFill="1" applyBorder="1" applyAlignment="1">
      <alignment horizontal="left" vertical="center"/>
    </xf>
    <xf numFmtId="0" fontId="32" fillId="0" borderId="2" xfId="0" applyFont="1" applyFill="1" applyBorder="1" applyAlignment="1">
      <alignment vertical="center"/>
    </xf>
    <xf numFmtId="0" fontId="28" fillId="0" borderId="2" xfId="0" applyFont="1" applyFill="1" applyBorder="1" applyAlignment="1">
      <alignment vertical="center"/>
    </xf>
    <xf numFmtId="0" fontId="18" fillId="0" borderId="2" xfId="0" applyFont="1" applyFill="1" applyBorder="1" applyAlignment="1">
      <alignment horizontal="left"/>
    </xf>
    <xf numFmtId="0" fontId="18" fillId="0" borderId="3" xfId="0" applyFont="1" applyFill="1" applyBorder="1" applyAlignment="1">
      <alignment horizontal="center" vertical="center"/>
    </xf>
    <xf numFmtId="0" fontId="8" fillId="0" borderId="0" xfId="0" applyFont="1" applyFill="1" applyAlignment="1">
      <alignment horizontal="right" vertical="top"/>
    </xf>
    <xf numFmtId="0" fontId="2" fillId="0" borderId="0" xfId="5" applyFont="1" applyFill="1" applyBorder="1" applyAlignment="1">
      <alignment horizontal="left" vertical="top" wrapText="1"/>
    </xf>
    <xf numFmtId="0" fontId="10" fillId="0" borderId="0" xfId="0" applyFont="1" applyFill="1" applyBorder="1" applyAlignment="1">
      <alignment horizontal="center" vertical="center"/>
    </xf>
    <xf numFmtId="0" fontId="25" fillId="0" borderId="5" xfId="0" applyFont="1" applyFill="1" applyBorder="1"/>
    <xf numFmtId="0" fontId="25" fillId="0" borderId="5" xfId="0" applyFont="1" applyFill="1" applyBorder="1" applyAlignment="1">
      <alignment horizontal="left" vertical="center" wrapText="1"/>
    </xf>
    <xf numFmtId="0" fontId="25" fillId="0" borderId="6" xfId="0" applyFont="1" applyFill="1" applyBorder="1"/>
    <xf numFmtId="0" fontId="2" fillId="0" borderId="8" xfId="0" applyFont="1" applyFill="1" applyBorder="1" applyAlignment="1">
      <alignment horizontal="center"/>
    </xf>
    <xf numFmtId="0" fontId="28" fillId="0" borderId="2" xfId="5" applyFont="1" applyFill="1" applyBorder="1" applyAlignment="1">
      <alignment horizontal="left"/>
    </xf>
    <xf numFmtId="0" fontId="2" fillId="0" borderId="6" xfId="0" applyFont="1" applyFill="1" applyBorder="1" applyAlignment="1">
      <alignment horizontal="center"/>
    </xf>
    <xf numFmtId="0" fontId="2" fillId="0" borderId="2" xfId="0" applyFont="1" applyFill="1" applyBorder="1"/>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5" applyFont="1" applyFill="1" applyBorder="1" applyAlignment="1">
      <alignment horizontal="left"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51" fillId="8" borderId="9" xfId="1" applyFont="1" applyFill="1" applyBorder="1" applyAlignment="1">
      <alignment vertical="center"/>
    </xf>
    <xf numFmtId="0" fontId="52" fillId="8" borderId="9" xfId="1" applyFont="1" applyFill="1" applyBorder="1" applyAlignment="1">
      <alignment vertical="center"/>
    </xf>
    <xf numFmtId="0" fontId="53" fillId="8" borderId="9" xfId="1" applyFont="1" applyFill="1" applyBorder="1" applyAlignment="1">
      <alignment vertical="center"/>
    </xf>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horizontal="center"/>
    </xf>
    <xf numFmtId="0" fontId="14" fillId="0" borderId="0" xfId="0" applyFont="1" applyFill="1" applyAlignment="1">
      <alignment horizontal="left" indent="1"/>
    </xf>
    <xf numFmtId="0" fontId="14" fillId="0" borderId="0" xfId="0" applyFont="1" applyFill="1"/>
    <xf numFmtId="0" fontId="24" fillId="4" borderId="36" xfId="5" applyFont="1" applyFill="1" applyBorder="1" applyAlignment="1">
      <alignment horizontal="right" vertical="center" wrapText="1" indent="1"/>
    </xf>
    <xf numFmtId="0" fontId="2" fillId="5" borderId="37" xfId="5" applyFont="1" applyFill="1" applyBorder="1" applyAlignment="1">
      <alignment horizontal="right" vertical="center" wrapText="1" indent="1"/>
    </xf>
    <xf numFmtId="0" fontId="18" fillId="0" borderId="2" xfId="0" applyFont="1" applyFill="1" applyBorder="1" applyAlignment="1">
      <alignment horizontal="left"/>
    </xf>
    <xf numFmtId="0" fontId="18" fillId="0" borderId="5" xfId="0" applyFont="1" applyFill="1" applyBorder="1" applyAlignment="1">
      <alignment horizontal="left"/>
    </xf>
    <xf numFmtId="0" fontId="25" fillId="0" borderId="5" xfId="0" applyFont="1" applyFill="1" applyBorder="1" applyAlignment="1">
      <alignment horizontal="left" vertical="center" indent="1"/>
    </xf>
    <xf numFmtId="9" fontId="11" fillId="0" borderId="0" xfId="0" applyNumberFormat="1" applyFont="1" applyFill="1" applyBorder="1" applyAlignment="1">
      <alignment vertical="center"/>
    </xf>
    <xf numFmtId="0" fontId="10" fillId="0" borderId="0" xfId="0"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xf numFmtId="0" fontId="2" fillId="0" borderId="0" xfId="0" applyFont="1" applyFill="1" applyBorder="1" applyAlignment="1">
      <alignment horizontal="center"/>
    </xf>
    <xf numFmtId="0" fontId="3" fillId="0" borderId="0" xfId="0" applyFont="1" applyFill="1" applyBorder="1" applyAlignment="1">
      <alignment horizontal="center"/>
    </xf>
    <xf numFmtId="0" fontId="3" fillId="4" borderId="6" xfId="5" applyFont="1" applyFill="1" applyBorder="1" applyAlignment="1">
      <alignment horizontal="left" vertical="top" wrapText="1"/>
    </xf>
    <xf numFmtId="0" fontId="5" fillId="7" borderId="5" xfId="5" applyFont="1" applyFill="1" applyBorder="1" applyAlignment="1">
      <alignment horizontal="right" vertical="center"/>
    </xf>
    <xf numFmtId="0" fontId="5" fillId="7" borderId="8" xfId="5" applyFont="1" applyFill="1" applyBorder="1" applyAlignment="1">
      <alignment horizontal="right" vertical="center"/>
    </xf>
    <xf numFmtId="166" fontId="5" fillId="7" borderId="2" xfId="0" applyNumberFormat="1" applyFont="1" applyFill="1" applyBorder="1" applyAlignment="1">
      <alignment horizontal="center" vertical="center"/>
    </xf>
    <xf numFmtId="0" fontId="32" fillId="7" borderId="7" xfId="0" applyFont="1" applyFill="1" applyBorder="1" applyAlignment="1">
      <alignment horizontal="center" vertical="center"/>
    </xf>
    <xf numFmtId="0" fontId="2" fillId="7" borderId="7" xfId="0" applyFont="1" applyFill="1" applyBorder="1" applyAlignment="1">
      <alignment horizontal="center" vertical="center"/>
    </xf>
    <xf numFmtId="0" fontId="5" fillId="7" borderId="7" xfId="0" applyFont="1" applyFill="1" applyBorder="1" applyAlignment="1">
      <alignment horizontal="center" vertical="center"/>
    </xf>
    <xf numFmtId="0" fontId="32" fillId="7" borderId="8" xfId="0" applyFont="1" applyFill="1" applyBorder="1" applyAlignment="1">
      <alignment vertical="center"/>
    </xf>
    <xf numFmtId="0" fontId="5" fillId="7" borderId="0" xfId="0" applyFont="1" applyFill="1" applyAlignment="1">
      <alignment vertical="center"/>
    </xf>
    <xf numFmtId="0" fontId="18" fillId="0" borderId="5" xfId="0" applyFont="1" applyFill="1" applyBorder="1" applyAlignment="1">
      <alignment vertical="center"/>
    </xf>
    <xf numFmtId="0" fontId="2" fillId="7" borderId="7" xfId="0" applyFont="1" applyFill="1" applyBorder="1" applyAlignment="1">
      <alignment vertical="center"/>
    </xf>
    <xf numFmtId="0" fontId="5" fillId="7" borderId="7" xfId="0" applyFont="1" applyFill="1" applyBorder="1" applyAlignment="1">
      <alignment horizontal="left" vertical="center"/>
    </xf>
    <xf numFmtId="0" fontId="32" fillId="7" borderId="8" xfId="0" applyFont="1" applyFill="1" applyBorder="1" applyAlignment="1">
      <alignment horizontal="left" vertical="center" wrapText="1"/>
    </xf>
    <xf numFmtId="0" fontId="2" fillId="0" borderId="0" xfId="0" applyFont="1" applyBorder="1" applyAlignment="1"/>
    <xf numFmtId="0" fontId="2" fillId="0" borderId="0" xfId="0" applyFont="1" applyBorder="1" applyAlignment="1">
      <alignment horizontal="left"/>
    </xf>
    <xf numFmtId="0" fontId="3" fillId="0" borderId="0" xfId="0" applyFont="1" applyFill="1" applyBorder="1" applyAlignment="1">
      <alignment horizontal="right"/>
    </xf>
    <xf numFmtId="0" fontId="0" fillId="0" borderId="0" xfId="0" applyBorder="1"/>
    <xf numFmtId="0" fontId="25" fillId="4" borderId="0" xfId="0" applyFont="1" applyFill="1" applyBorder="1" applyAlignment="1">
      <alignment horizontal="center" vertical="center"/>
    </xf>
    <xf numFmtId="0" fontId="25" fillId="0" borderId="0" xfId="5" applyFont="1" applyFill="1" applyBorder="1" applyAlignment="1">
      <alignment horizontal="center" vertical="center"/>
    </xf>
    <xf numFmtId="0" fontId="25" fillId="0" borderId="0" xfId="0" applyFont="1" applyBorder="1" applyAlignment="1" applyProtection="1">
      <alignment horizontal="center" vertical="center" wrapText="1"/>
      <protection locked="0"/>
    </xf>
    <xf numFmtId="0" fontId="54" fillId="0" borderId="0" xfId="0" applyFont="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Border="1" applyAlignment="1">
      <alignment horizontal="center" vertical="center"/>
    </xf>
    <xf numFmtId="0" fontId="2" fillId="0" borderId="0" xfId="0" applyFont="1" applyBorder="1"/>
    <xf numFmtId="0" fontId="32" fillId="7" borderId="0" xfId="0" applyFont="1" applyFill="1" applyBorder="1" applyAlignment="1">
      <alignment horizontal="center" vertical="center"/>
    </xf>
    <xf numFmtId="0" fontId="5" fillId="7" borderId="0" xfId="0" applyFont="1" applyFill="1" applyBorder="1" applyAlignment="1">
      <alignment vertical="center"/>
    </xf>
    <xf numFmtId="0" fontId="55" fillId="0" borderId="0" xfId="0" applyFont="1" applyFill="1" applyBorder="1" applyAlignment="1">
      <alignment horizontal="center" vertical="center"/>
    </xf>
    <xf numFmtId="0" fontId="29" fillId="0" borderId="0" xfId="0" applyFont="1" applyFill="1" applyBorder="1" applyAlignment="1">
      <alignment vertical="center"/>
    </xf>
    <xf numFmtId="0" fontId="56"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66" fontId="5" fillId="7" borderId="3" xfId="0" applyNumberFormat="1" applyFont="1" applyFill="1" applyBorder="1" applyAlignment="1">
      <alignment horizontal="center" vertical="center"/>
    </xf>
    <xf numFmtId="0" fontId="33" fillId="0" borderId="0" xfId="0" applyFont="1" applyBorder="1" applyAlignment="1"/>
    <xf numFmtId="0" fontId="3" fillId="4" borderId="8" xfId="5" applyFont="1" applyFill="1" applyBorder="1" applyAlignment="1">
      <alignment horizontal="left" vertical="top" wrapText="1"/>
    </xf>
    <xf numFmtId="0" fontId="5" fillId="7" borderId="5" xfId="5" applyFont="1" applyFill="1" applyBorder="1" applyAlignment="1">
      <alignment vertical="center"/>
    </xf>
    <xf numFmtId="0" fontId="33" fillId="0" borderId="0" xfId="0" applyFont="1" applyBorder="1" applyAlignment="1">
      <alignment horizontal="left"/>
    </xf>
    <xf numFmtId="0" fontId="25" fillId="0" borderId="8" xfId="0" applyFont="1" applyFill="1" applyBorder="1" applyAlignment="1">
      <alignment horizontal="left" vertical="center" indent="1"/>
    </xf>
    <xf numFmtId="0" fontId="25" fillId="0" borderId="0" xfId="0" applyFont="1" applyFill="1" applyBorder="1" applyAlignment="1">
      <alignment horizontal="center"/>
    </xf>
    <xf numFmtId="0" fontId="25" fillId="0" borderId="5" xfId="0" applyFont="1" applyFill="1" applyBorder="1" applyAlignment="1">
      <alignment horizontal="left" vertical="center"/>
    </xf>
    <xf numFmtId="166" fontId="5" fillId="0" borderId="2" xfId="0" applyNumberFormat="1" applyFont="1" applyFill="1" applyBorder="1" applyAlignment="1">
      <alignment horizontal="center" vertical="center"/>
    </xf>
    <xf numFmtId="0" fontId="25" fillId="7" borderId="5" xfId="0" applyFont="1" applyFill="1" applyBorder="1" applyAlignment="1">
      <alignment vertical="center"/>
    </xf>
    <xf numFmtId="0" fontId="25" fillId="7" borderId="1" xfId="0" applyFont="1" applyFill="1" applyBorder="1" applyAlignment="1">
      <alignment vertical="center"/>
    </xf>
    <xf numFmtId="0" fontId="3" fillId="4" borderId="6" xfId="5" applyFont="1" applyFill="1" applyBorder="1" applyAlignment="1">
      <alignment horizontal="left" vertical="center"/>
    </xf>
    <xf numFmtId="0" fontId="3" fillId="4" borderId="8" xfId="5" applyFont="1" applyFill="1" applyBorder="1" applyAlignment="1">
      <alignment horizontal="left"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7" fillId="8" borderId="4" xfId="1" applyFont="1" applyFill="1" applyBorder="1" applyAlignment="1">
      <alignment horizontal="right" vertical="center"/>
    </xf>
    <xf numFmtId="0" fontId="57" fillId="8" borderId="7" xfId="1" applyFont="1" applyFill="1" applyBorder="1" applyAlignment="1">
      <alignment horizontal="right" vertical="center"/>
    </xf>
    <xf numFmtId="0" fontId="58" fillId="8" borderId="4" xfId="1" applyFont="1" applyFill="1" applyBorder="1" applyAlignment="1">
      <alignment horizontal="right" vertical="center"/>
    </xf>
    <xf numFmtId="0" fontId="58" fillId="8" borderId="7" xfId="1" applyFont="1" applyFill="1" applyBorder="1" applyAlignment="1">
      <alignment horizontal="right" vertical="center"/>
    </xf>
    <xf numFmtId="0" fontId="59" fillId="8" borderId="4" xfId="1" applyFont="1" applyFill="1" applyBorder="1" applyAlignment="1">
      <alignment horizontal="right" vertical="center"/>
    </xf>
    <xf numFmtId="0" fontId="59" fillId="8" borderId="7" xfId="1" applyFont="1" applyFill="1" applyBorder="1" applyAlignment="1">
      <alignment horizontal="right" vertical="center"/>
    </xf>
    <xf numFmtId="166" fontId="22" fillId="3" borderId="6" xfId="0" applyNumberFormat="1" applyFont="1" applyFill="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3" fillId="4" borderId="8" xfId="0" applyFont="1" applyFill="1" applyBorder="1" applyAlignment="1">
      <alignment horizontal="center" vertical="center"/>
    </xf>
    <xf numFmtId="0" fontId="16" fillId="0" borderId="46" xfId="0" applyFont="1" applyBorder="1" applyAlignment="1">
      <alignment horizontal="left" vertical="top" wrapText="1"/>
    </xf>
    <xf numFmtId="0" fontId="16" fillId="0" borderId="46" xfId="0" applyFont="1" applyBorder="1" applyAlignment="1">
      <alignment horizontal="left" vertical="top"/>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xf>
    <xf numFmtId="0" fontId="8" fillId="0" borderId="13" xfId="0" applyFont="1" applyBorder="1" applyAlignment="1">
      <alignment horizontal="center"/>
    </xf>
    <xf numFmtId="0" fontId="17" fillId="4" borderId="38" xfId="0" applyFont="1" applyFill="1" applyBorder="1" applyAlignment="1">
      <alignment horizontal="center" vertical="center" textRotation="255"/>
    </xf>
    <xf numFmtId="0" fontId="17" fillId="4" borderId="39" xfId="0" applyFont="1" applyFill="1" applyBorder="1" applyAlignment="1">
      <alignment horizontal="center" vertical="center" textRotation="255"/>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166" fontId="23" fillId="3" borderId="6" xfId="0" applyNumberFormat="1"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166" fontId="24" fillId="3" borderId="6" xfId="0" applyNumberFormat="1"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6" xfId="5" applyFont="1" applyFill="1" applyBorder="1" applyAlignment="1">
      <alignment horizontal="right" vertical="center"/>
    </xf>
    <xf numFmtId="0" fontId="24" fillId="6" borderId="8" xfId="5" applyFont="1" applyFill="1" applyBorder="1" applyAlignment="1">
      <alignment horizontal="right" vertical="center"/>
    </xf>
    <xf numFmtId="0" fontId="63" fillId="3" borderId="6"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0" fontId="62" fillId="3" borderId="6" xfId="0" applyFont="1" applyFill="1" applyBorder="1" applyAlignment="1">
      <alignment horizontal="center" vertical="center"/>
    </xf>
    <xf numFmtId="0" fontId="62" fillId="3" borderId="7" xfId="0" applyFont="1" applyFill="1" applyBorder="1" applyAlignment="1">
      <alignment horizontal="center" vertical="center"/>
    </xf>
    <xf numFmtId="0" fontId="62" fillId="3"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61" fillId="3" borderId="6" xfId="0" applyFont="1" applyFill="1" applyBorder="1" applyAlignment="1">
      <alignment horizontal="center" vertical="center"/>
    </xf>
    <xf numFmtId="0" fontId="61" fillId="3" borderId="7" xfId="0" applyFont="1" applyFill="1" applyBorder="1" applyAlignment="1">
      <alignment horizontal="center" vertical="center"/>
    </xf>
    <xf numFmtId="0" fontId="61" fillId="3" borderId="8"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166" fontId="24" fillId="6" borderId="6" xfId="0" applyNumberFormat="1" applyFont="1" applyFill="1" applyBorder="1" applyAlignment="1">
      <alignment horizontal="center" vertical="center"/>
    </xf>
    <xf numFmtId="0" fontId="24" fillId="6" borderId="7" xfId="0" applyFont="1" applyFill="1" applyBorder="1" applyAlignment="1">
      <alignment horizontal="center" vertical="center"/>
    </xf>
    <xf numFmtId="0" fontId="24" fillId="6" borderId="8" xfId="0" applyFont="1" applyFill="1" applyBorder="1" applyAlignment="1">
      <alignment horizontal="center" vertical="center"/>
    </xf>
    <xf numFmtId="166" fontId="22" fillId="3" borderId="7" xfId="0" applyNumberFormat="1" applyFont="1" applyFill="1" applyBorder="1" applyAlignment="1">
      <alignment horizontal="center" vertical="center"/>
    </xf>
    <xf numFmtId="166" fontId="22" fillId="3" borderId="8" xfId="0" applyNumberFormat="1" applyFont="1" applyFill="1" applyBorder="1" applyAlignment="1">
      <alignment horizontal="center" vertical="center"/>
    </xf>
    <xf numFmtId="0" fontId="3" fillId="4" borderId="37" xfId="5" applyFont="1" applyFill="1" applyBorder="1" applyAlignment="1">
      <alignment horizontal="left" vertical="center"/>
    </xf>
    <xf numFmtId="0" fontId="3" fillId="4" borderId="56" xfId="5" applyFont="1" applyFill="1" applyBorder="1" applyAlignment="1">
      <alignment horizontal="left" vertical="center"/>
    </xf>
    <xf numFmtId="0" fontId="3" fillId="4" borderId="37"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56" xfId="0" applyFont="1" applyFill="1" applyBorder="1" applyAlignment="1">
      <alignment horizontal="center" vertical="center"/>
    </xf>
    <xf numFmtId="166" fontId="22" fillId="3" borderId="49" xfId="0" applyNumberFormat="1" applyFont="1" applyFill="1" applyBorder="1" applyAlignment="1">
      <alignment horizontal="center" vertical="center"/>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3" fillId="4" borderId="43" xfId="5" applyFont="1" applyFill="1" applyBorder="1" applyAlignment="1">
      <alignment horizontal="left" vertical="center"/>
    </xf>
    <xf numFmtId="0" fontId="3" fillId="4" borderId="45" xfId="5" applyFont="1" applyFill="1" applyBorder="1" applyAlignment="1">
      <alignment horizontal="left"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23" fillId="6" borderId="37" xfId="5" applyFont="1" applyFill="1" applyBorder="1" applyAlignment="1">
      <alignment horizontal="right" vertical="center"/>
    </xf>
    <xf numFmtId="0" fontId="23" fillId="6" borderId="56" xfId="5" applyFont="1" applyFill="1" applyBorder="1" applyAlignment="1">
      <alignment horizontal="right" vertical="center"/>
    </xf>
    <xf numFmtId="166" fontId="22" fillId="6" borderId="49" xfId="0" applyNumberFormat="1" applyFont="1" applyFill="1" applyBorder="1" applyAlignment="1">
      <alignment horizontal="center" vertical="center"/>
    </xf>
    <xf numFmtId="0" fontId="22" fillId="6" borderId="50"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9" xfId="5" applyFont="1" applyFill="1" applyBorder="1" applyAlignment="1">
      <alignment horizontal="right" vertical="center"/>
    </xf>
    <xf numFmtId="0" fontId="22" fillId="6" borderId="51" xfId="5" applyFont="1" applyFill="1" applyBorder="1" applyAlignment="1">
      <alignment horizontal="right" vertical="center"/>
    </xf>
    <xf numFmtId="166" fontId="23" fillId="6" borderId="37" xfId="0" applyNumberFormat="1" applyFont="1" applyFill="1" applyBorder="1" applyAlignment="1">
      <alignment horizontal="center" vertical="center"/>
    </xf>
    <xf numFmtId="0" fontId="23" fillId="6" borderId="55" xfId="0" applyFont="1" applyFill="1" applyBorder="1" applyAlignment="1">
      <alignment horizontal="center" vertical="center"/>
    </xf>
    <xf numFmtId="0" fontId="23" fillId="6" borderId="56" xfId="0" applyFont="1" applyFill="1" applyBorder="1" applyAlignment="1">
      <alignment horizontal="center" vertical="center"/>
    </xf>
    <xf numFmtId="166" fontId="24" fillId="5" borderId="6" xfId="0" applyNumberFormat="1" applyFont="1" applyFill="1" applyBorder="1" applyAlignment="1">
      <alignment horizontal="center" vertical="center"/>
    </xf>
    <xf numFmtId="166" fontId="24" fillId="5" borderId="7" xfId="0" applyNumberFormat="1" applyFont="1" applyFill="1" applyBorder="1" applyAlignment="1">
      <alignment horizontal="center" vertical="center"/>
    </xf>
    <xf numFmtId="166" fontId="24" fillId="5" borderId="8" xfId="0" applyNumberFormat="1" applyFont="1" applyFill="1" applyBorder="1" applyAlignment="1">
      <alignment horizontal="center" vertical="center"/>
    </xf>
    <xf numFmtId="166" fontId="23" fillId="3" borderId="7" xfId="0" applyNumberFormat="1" applyFont="1" applyFill="1" applyBorder="1" applyAlignment="1">
      <alignment horizontal="center" vertical="center"/>
    </xf>
    <xf numFmtId="166" fontId="23" fillId="3" borderId="8" xfId="0" applyNumberFormat="1" applyFont="1" applyFill="1" applyBorder="1" applyAlignment="1">
      <alignment horizontal="center" vertical="center"/>
    </xf>
    <xf numFmtId="166" fontId="24" fillId="3" borderId="7" xfId="0" applyNumberFormat="1" applyFont="1" applyFill="1" applyBorder="1" applyAlignment="1">
      <alignment horizontal="center" vertical="center"/>
    </xf>
    <xf numFmtId="166" fontId="24" fillId="3" borderId="8" xfId="0" applyNumberFormat="1" applyFont="1" applyFill="1" applyBorder="1" applyAlignment="1">
      <alignment horizontal="center" vertical="center"/>
    </xf>
    <xf numFmtId="0" fontId="8" fillId="0" borderId="46" xfId="0" applyFont="1" applyBorder="1" applyAlignment="1">
      <alignment horizontal="left" vertical="center" wrapText="1"/>
    </xf>
    <xf numFmtId="166" fontId="24" fillId="5" borderId="49" xfId="0" applyNumberFormat="1" applyFont="1" applyFill="1" applyBorder="1" applyAlignment="1">
      <alignment horizontal="center" vertical="center"/>
    </xf>
    <xf numFmtId="166" fontId="24" fillId="5" borderId="50" xfId="0" applyNumberFormat="1" applyFont="1" applyFill="1" applyBorder="1" applyAlignment="1">
      <alignment horizontal="center" vertical="center"/>
    </xf>
    <xf numFmtId="166" fontId="24" fillId="5" borderId="51" xfId="0" applyNumberFormat="1" applyFont="1" applyFill="1" applyBorder="1" applyAlignment="1">
      <alignment horizontal="center" vertical="center"/>
    </xf>
    <xf numFmtId="166" fontId="24" fillId="4" borderId="52" xfId="0" applyNumberFormat="1" applyFont="1" applyFill="1" applyBorder="1" applyAlignment="1">
      <alignment horizontal="center" vertical="center"/>
    </xf>
    <xf numFmtId="166" fontId="24" fillId="4" borderId="53" xfId="0" applyNumberFormat="1" applyFont="1" applyFill="1" applyBorder="1" applyAlignment="1">
      <alignment horizontal="center" vertical="center"/>
    </xf>
    <xf numFmtId="166" fontId="24" fillId="4" borderId="54" xfId="0" applyNumberFormat="1" applyFont="1" applyFill="1" applyBorder="1" applyAlignment="1">
      <alignment horizontal="center" vertical="center"/>
    </xf>
    <xf numFmtId="166" fontId="24" fillId="5" borderId="37" xfId="0" applyNumberFormat="1" applyFont="1" applyFill="1" applyBorder="1" applyAlignment="1">
      <alignment horizontal="center" vertical="center"/>
    </xf>
    <xf numFmtId="166" fontId="24" fillId="5" borderId="55" xfId="0" applyNumberFormat="1" applyFont="1" applyFill="1" applyBorder="1" applyAlignment="1">
      <alignment horizontal="center" vertical="center"/>
    </xf>
    <xf numFmtId="166" fontId="24" fillId="5" borderId="56"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166" fontId="5" fillId="7" borderId="6" xfId="0" applyNumberFormat="1" applyFont="1" applyFill="1" applyBorder="1" applyAlignment="1">
      <alignment horizontal="center" vertical="center"/>
    </xf>
    <xf numFmtId="166" fontId="5" fillId="7" borderId="7" xfId="0" applyNumberFormat="1" applyFont="1" applyFill="1" applyBorder="1" applyAlignment="1">
      <alignment horizontal="center" vertical="center"/>
    </xf>
    <xf numFmtId="166" fontId="5" fillId="7" borderId="8" xfId="0" applyNumberFormat="1" applyFont="1" applyFill="1" applyBorder="1" applyAlignment="1">
      <alignment horizontal="center" vertical="center"/>
    </xf>
    <xf numFmtId="0" fontId="24"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3" fillId="4" borderId="45" xfId="0" applyFont="1" applyFill="1" applyBorder="1" applyAlignment="1">
      <alignment horizontal="center" vertical="center"/>
    </xf>
    <xf numFmtId="0" fontId="60" fillId="3" borderId="7" xfId="0" applyFont="1" applyFill="1" applyBorder="1" applyAlignment="1">
      <alignment horizontal="center" vertical="center"/>
    </xf>
    <xf numFmtId="0" fontId="60" fillId="3" borderId="8" xfId="0" applyFont="1" applyFill="1" applyBorder="1" applyAlignment="1">
      <alignment horizontal="center" vertical="center"/>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8" fillId="0" borderId="0" xfId="0" applyFont="1" applyBorder="1" applyAlignment="1">
      <alignment horizontal="center" vertical="center"/>
    </xf>
    <xf numFmtId="0" fontId="28" fillId="4" borderId="6"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8" fillId="0" borderId="0" xfId="0" applyFont="1" applyBorder="1" applyAlignment="1">
      <alignment horizontal="center" vertical="center" wrapText="1"/>
    </xf>
    <xf numFmtId="0" fontId="12" fillId="0" borderId="46" xfId="0" applyFont="1" applyBorder="1" applyAlignment="1">
      <alignment horizontal="left"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8" xfId="0" applyFont="1" applyFill="1" applyBorder="1" applyAlignment="1">
      <alignment horizontal="center" vertical="center"/>
    </xf>
    <xf numFmtId="0" fontId="67" fillId="3" borderId="6" xfId="0" applyFont="1" applyFill="1" applyBorder="1" applyAlignment="1">
      <alignment horizontal="center" vertical="center"/>
    </xf>
    <xf numFmtId="0" fontId="67" fillId="3" borderId="7" xfId="0" applyFont="1" applyFill="1" applyBorder="1" applyAlignment="1">
      <alignment horizontal="center" vertical="center"/>
    </xf>
    <xf numFmtId="0" fontId="67" fillId="3" borderId="8" xfId="0" applyFont="1" applyFill="1" applyBorder="1" applyAlignment="1">
      <alignment horizontal="center" vertical="center"/>
    </xf>
    <xf numFmtId="0" fontId="68" fillId="3" borderId="6" xfId="0" applyFont="1" applyFill="1" applyBorder="1" applyAlignment="1">
      <alignment horizontal="center" vertical="center"/>
    </xf>
    <xf numFmtId="0" fontId="68" fillId="3" borderId="7" xfId="0" applyFont="1" applyFill="1" applyBorder="1" applyAlignment="1">
      <alignment horizontal="center" vertical="center"/>
    </xf>
    <xf numFmtId="0" fontId="68" fillId="3" borderId="8"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0" fontId="66" fillId="0" borderId="6" xfId="0" applyFont="1" applyFill="1" applyBorder="1" applyAlignment="1">
      <alignment horizontal="center" vertical="center"/>
    </xf>
    <xf numFmtId="0" fontId="66" fillId="0" borderId="7" xfId="0" applyFont="1" applyFill="1" applyBorder="1" applyAlignment="1">
      <alignment horizontal="center" vertical="center"/>
    </xf>
    <xf numFmtId="0" fontId="66" fillId="0" borderId="8" xfId="0" applyFont="1" applyFill="1" applyBorder="1" applyAlignment="1">
      <alignment horizontal="center" vertical="center"/>
    </xf>
    <xf numFmtId="0" fontId="67" fillId="0" borderId="6" xfId="0" applyFont="1" applyFill="1" applyBorder="1" applyAlignment="1">
      <alignment horizontal="center" vertical="center"/>
    </xf>
    <xf numFmtId="0" fontId="67" fillId="0" borderId="7" xfId="0" applyFont="1" applyFill="1" applyBorder="1" applyAlignment="1">
      <alignment horizontal="center" vertical="center"/>
    </xf>
    <xf numFmtId="0" fontId="67" fillId="0" borderId="8" xfId="0" applyFont="1" applyFill="1" applyBorder="1" applyAlignment="1">
      <alignment horizontal="center" vertical="center"/>
    </xf>
    <xf numFmtId="0" fontId="66" fillId="3" borderId="6" xfId="0" applyFont="1" applyFill="1" applyBorder="1" applyAlignment="1">
      <alignment horizontal="center" vertical="center"/>
    </xf>
    <xf numFmtId="0" fontId="66" fillId="3" borderId="7" xfId="0" applyFont="1" applyFill="1" applyBorder="1" applyAlignment="1">
      <alignment horizontal="center" vertical="center"/>
    </xf>
    <xf numFmtId="0" fontId="66" fillId="3" borderId="8" xfId="0" applyFont="1" applyFill="1" applyBorder="1" applyAlignment="1">
      <alignment horizontal="center" vertical="center"/>
    </xf>
    <xf numFmtId="0" fontId="65" fillId="3" borderId="6" xfId="0" applyFont="1" applyFill="1" applyBorder="1" applyAlignment="1">
      <alignment horizontal="center" vertical="center"/>
    </xf>
    <xf numFmtId="0" fontId="65" fillId="3" borderId="7" xfId="0" applyFont="1" applyFill="1" applyBorder="1" applyAlignment="1">
      <alignment horizontal="center" vertical="center"/>
    </xf>
    <xf numFmtId="0" fontId="65" fillId="3" borderId="8" xfId="0" applyFont="1" applyFill="1" applyBorder="1" applyAlignment="1">
      <alignment horizontal="center" vertical="center"/>
    </xf>
    <xf numFmtId="0" fontId="64" fillId="4" borderId="7" xfId="0" applyFont="1" applyFill="1" applyBorder="1" applyAlignment="1">
      <alignment horizontal="center" vertical="center"/>
    </xf>
    <xf numFmtId="0" fontId="64" fillId="4" borderId="8" xfId="0" applyFont="1" applyFill="1" applyBorder="1" applyAlignment="1">
      <alignment horizontal="center" vertical="center"/>
    </xf>
    <xf numFmtId="0" fontId="65" fillId="0" borderId="6" xfId="0" applyFont="1" applyFill="1" applyBorder="1" applyAlignment="1">
      <alignment horizontal="center" vertical="center"/>
    </xf>
    <xf numFmtId="0" fontId="65" fillId="0" borderId="7" xfId="0" applyFont="1" applyFill="1" applyBorder="1" applyAlignment="1">
      <alignment horizontal="center" vertical="center"/>
    </xf>
    <xf numFmtId="0" fontId="65" fillId="0" borderId="8" xfId="0" applyFont="1" applyFill="1" applyBorder="1" applyAlignment="1">
      <alignment horizontal="center" vertical="center"/>
    </xf>
    <xf numFmtId="0" fontId="69" fillId="0" borderId="6" xfId="0" applyFont="1" applyFill="1" applyBorder="1" applyAlignment="1">
      <alignment horizontal="center" vertical="center"/>
    </xf>
    <xf numFmtId="0" fontId="69" fillId="0" borderId="7" xfId="0" applyFont="1" applyFill="1" applyBorder="1" applyAlignment="1">
      <alignment horizontal="center" vertical="center"/>
    </xf>
    <xf numFmtId="0" fontId="69" fillId="0" borderId="8" xfId="0" applyFont="1" applyFill="1" applyBorder="1" applyAlignment="1">
      <alignment horizontal="center" vertical="center"/>
    </xf>
    <xf numFmtId="0" fontId="68" fillId="0" borderId="6" xfId="0" applyFont="1" applyFill="1" applyBorder="1" applyAlignment="1">
      <alignment horizontal="center" vertical="center"/>
    </xf>
    <xf numFmtId="0" fontId="68" fillId="0" borderId="7" xfId="0" applyFont="1" applyFill="1" applyBorder="1" applyAlignment="1">
      <alignment horizontal="center" vertical="center"/>
    </xf>
    <xf numFmtId="0" fontId="68" fillId="0" borderId="8" xfId="0" applyFont="1" applyFill="1" applyBorder="1" applyAlignment="1">
      <alignment horizontal="center" vertical="center"/>
    </xf>
    <xf numFmtId="166" fontId="2" fillId="5" borderId="55" xfId="0" applyNumberFormat="1" applyFont="1" applyFill="1" applyBorder="1" applyAlignment="1">
      <alignment horizontal="center" vertical="center"/>
    </xf>
    <xf numFmtId="166" fontId="2" fillId="5" borderId="56" xfId="0" applyNumberFormat="1"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166" fontId="5" fillId="5" borderId="6" xfId="0" applyNumberFormat="1" applyFont="1" applyFill="1" applyBorder="1" applyAlignment="1">
      <alignment horizontal="center" vertical="center"/>
    </xf>
    <xf numFmtId="166" fontId="5" fillId="5" borderId="7" xfId="0" applyNumberFormat="1" applyFont="1" applyFill="1" applyBorder="1" applyAlignment="1">
      <alignment horizontal="center" vertical="center"/>
    </xf>
    <xf numFmtId="166" fontId="5" fillId="5" borderId="8" xfId="0" applyNumberFormat="1" applyFont="1" applyFill="1" applyBorder="1" applyAlignment="1">
      <alignment horizontal="center" vertical="center"/>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8" xfId="0" applyFont="1" applyFill="1" applyBorder="1" applyAlignment="1">
      <alignment horizontal="center" vertical="center"/>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70" fillId="3" borderId="6"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55" fillId="3" borderId="6" xfId="0" applyFont="1" applyFill="1" applyBorder="1" applyAlignment="1">
      <alignment horizontal="center" vertical="center"/>
    </xf>
    <xf numFmtId="0" fontId="55" fillId="3" borderId="7" xfId="0" applyFont="1" applyFill="1" applyBorder="1" applyAlignment="1">
      <alignment horizontal="center" vertical="center"/>
    </xf>
    <xf numFmtId="0" fontId="55" fillId="3" borderId="8"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8" xfId="0" applyFont="1" applyFill="1" applyBorder="1" applyAlignment="1">
      <alignment horizontal="center" vertical="center"/>
    </xf>
    <xf numFmtId="0" fontId="25" fillId="4" borderId="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8" xfId="0" applyFont="1" applyFill="1" applyBorder="1" applyAlignment="1">
      <alignment horizontal="center" vertical="center"/>
    </xf>
    <xf numFmtId="0" fontId="70" fillId="0" borderId="7" xfId="0" applyFont="1" applyFill="1" applyBorder="1" applyAlignment="1">
      <alignment horizontal="center" vertical="center"/>
    </xf>
    <xf numFmtId="0" fontId="70"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8"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71" fillId="3" borderId="7" xfId="0" applyFont="1" applyFill="1" applyBorder="1" applyAlignment="1">
      <alignment horizontal="center" vertical="center"/>
    </xf>
    <xf numFmtId="0" fontId="71" fillId="3" borderId="8" xfId="0" applyFont="1" applyFill="1" applyBorder="1" applyAlignment="1">
      <alignment horizontal="center" vertical="center"/>
    </xf>
    <xf numFmtId="0" fontId="70" fillId="0" borderId="6" xfId="0" applyFont="1" applyFill="1" applyBorder="1" applyAlignment="1">
      <alignment horizontal="center" vertical="center"/>
    </xf>
    <xf numFmtId="0" fontId="55" fillId="0" borderId="6" xfId="0" applyFont="1" applyFill="1" applyBorder="1" applyAlignment="1">
      <alignment horizontal="center" vertical="center"/>
    </xf>
    <xf numFmtId="0" fontId="46" fillId="0" borderId="6" xfId="0" applyFont="1" applyFill="1" applyBorder="1" applyAlignment="1">
      <alignment horizontal="center" vertical="center"/>
    </xf>
  </cellXfs>
  <cellStyles count="6">
    <cellStyle name="Magyarázó szöveg" xfId="1" builtinId="53"/>
    <cellStyle name="Normál" xfId="0" builtinId="0"/>
    <cellStyle name="Normál 2" xfId="2" xr:uid="{99BD4D1B-267E-4591-88AD-6A8DD3E3FD14}"/>
    <cellStyle name="Normál 3" xfId="3" xr:uid="{87018DDF-98E7-4C60-98CA-1644208E92B8}"/>
    <cellStyle name="Normál 4" xfId="4" xr:uid="{777A5183-D912-4224-9A7A-5FA86810F84C}"/>
    <cellStyle name="Normál_Közös" xfId="5" xr:uid="{8F826046-D8A3-4611-BDFD-42692879B7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85A5-02B7-4B08-93EC-879CA89EB0EF}">
  <dimension ref="A1:V143"/>
  <sheetViews>
    <sheetView tabSelected="1" zoomScale="70" zoomScaleNormal="70" workbookViewId="0">
      <pane xSplit="2" ySplit="3" topLeftCell="C4" activePane="bottomRight" state="frozen"/>
      <selection pane="topRight" activeCell="C1" sqref="C1"/>
      <selection pane="bottomLeft" activeCell="A4" sqref="A4"/>
      <selection pane="bottomRight" sqref="A1:B1"/>
    </sheetView>
  </sheetViews>
  <sheetFormatPr defaultColWidth="10.6640625" defaultRowHeight="13.8" x14ac:dyDescent="0.25"/>
  <cols>
    <col min="1" max="1" width="18.6640625" style="3" customWidth="1"/>
    <col min="2" max="2" width="60.6640625" style="1" customWidth="1"/>
    <col min="3" max="9" width="4.33203125" style="4" customWidth="1"/>
    <col min="10" max="10" width="5.6640625" style="4" customWidth="1"/>
    <col min="11" max="11" width="4.33203125" style="4" customWidth="1"/>
    <col min="12" max="12" width="6.44140625" style="57" customWidth="1"/>
    <col min="13" max="13" width="3.6640625" style="318" customWidth="1"/>
    <col min="14" max="14" width="13.6640625" style="3" customWidth="1"/>
    <col min="15" max="15" width="20.6640625" style="3" bestFit="1" customWidth="1"/>
    <col min="16" max="16" width="3.6640625" style="3" customWidth="1"/>
    <col min="17" max="17" width="4.88671875" style="3" customWidth="1"/>
    <col min="18" max="18" width="10.5546875" style="3" customWidth="1"/>
    <col min="19" max="19" width="3.6640625" style="3" customWidth="1"/>
    <col min="20" max="20" width="5.6640625" style="3" customWidth="1"/>
    <col min="21" max="21" width="11" style="3" customWidth="1"/>
    <col min="22" max="22" width="21.109375" style="118" customWidth="1"/>
    <col min="23" max="16384" width="10.6640625" style="1"/>
  </cols>
  <sheetData>
    <row r="1" spans="1:22" s="498" customFormat="1" ht="45" customHeight="1" thickBot="1" x14ac:dyDescent="0.3">
      <c r="A1" s="566" t="s">
        <v>458</v>
      </c>
      <c r="B1" s="567"/>
      <c r="C1" s="493"/>
      <c r="D1" s="493"/>
      <c r="E1" s="493"/>
      <c r="F1" s="493"/>
      <c r="G1" s="493"/>
      <c r="H1" s="493"/>
      <c r="I1" s="493"/>
      <c r="J1" s="493"/>
      <c r="K1" s="493"/>
      <c r="L1" s="494"/>
      <c r="M1" s="315"/>
      <c r="N1" s="495"/>
      <c r="O1" s="493"/>
      <c r="P1" s="493"/>
      <c r="Q1" s="496"/>
      <c r="R1" s="496"/>
      <c r="S1" s="496"/>
      <c r="T1" s="496"/>
      <c r="U1" s="496"/>
      <c r="V1" s="497"/>
    </row>
    <row r="2" spans="1:22"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row>
    <row r="3" spans="1:22"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row>
    <row r="4" spans="1:22" s="6" customFormat="1" ht="20.100000000000001" customHeight="1" x14ac:dyDescent="0.25">
      <c r="A4" s="552" t="s">
        <v>390</v>
      </c>
      <c r="B4" s="553"/>
      <c r="C4" s="554"/>
      <c r="D4" s="555"/>
      <c r="E4" s="555"/>
      <c r="F4" s="555"/>
      <c r="G4" s="554"/>
      <c r="H4" s="555"/>
      <c r="I4" s="555"/>
      <c r="J4" s="555"/>
      <c r="K4" s="555"/>
      <c r="L4" s="565"/>
      <c r="M4" s="316"/>
      <c r="N4" s="555"/>
      <c r="O4" s="555"/>
      <c r="P4" s="555"/>
      <c r="Q4" s="555"/>
      <c r="R4" s="555"/>
      <c r="S4" s="555"/>
      <c r="T4" s="555"/>
      <c r="U4" s="555"/>
      <c r="V4" s="565"/>
    </row>
    <row r="5" spans="1:22" s="6" customFormat="1" ht="14.4" x14ac:dyDescent="0.3">
      <c r="A5" s="240" t="s">
        <v>95</v>
      </c>
      <c r="B5" s="210" t="s">
        <v>236</v>
      </c>
      <c r="C5" s="22" t="s">
        <v>22</v>
      </c>
      <c r="D5" s="12"/>
      <c r="E5" s="12"/>
      <c r="F5" s="12"/>
      <c r="G5" s="22">
        <v>2</v>
      </c>
      <c r="H5" s="14" t="s">
        <v>25</v>
      </c>
      <c r="I5" s="14"/>
      <c r="J5" s="23"/>
      <c r="K5" s="24">
        <v>2</v>
      </c>
      <c r="L5" s="24" t="s">
        <v>231</v>
      </c>
      <c r="M5" s="319" t="s">
        <v>371</v>
      </c>
      <c r="N5" s="320" t="str">
        <f>A6</f>
        <v>bioinfub17gm</v>
      </c>
      <c r="O5" s="321" t="str">
        <f>B6</f>
        <v>Bioinformatics PR</v>
      </c>
      <c r="P5" s="333"/>
      <c r="Q5" s="12"/>
      <c r="R5" s="11"/>
      <c r="S5" s="21"/>
      <c r="T5" s="12"/>
      <c r="U5" s="11"/>
      <c r="V5" s="242" t="s">
        <v>37</v>
      </c>
    </row>
    <row r="6" spans="1:22" s="6" customFormat="1" ht="14.4" x14ac:dyDescent="0.3">
      <c r="A6" s="240" t="s">
        <v>96</v>
      </c>
      <c r="B6" s="210" t="s">
        <v>237</v>
      </c>
      <c r="C6" s="22" t="s">
        <v>22</v>
      </c>
      <c r="D6" s="12"/>
      <c r="E6" s="12"/>
      <c r="F6" s="12"/>
      <c r="G6" s="22"/>
      <c r="H6" s="14">
        <v>2</v>
      </c>
      <c r="I6" s="14"/>
      <c r="J6" s="23"/>
      <c r="K6" s="24">
        <v>4</v>
      </c>
      <c r="L6" s="24" t="s">
        <v>24</v>
      </c>
      <c r="M6" s="319" t="s">
        <v>371</v>
      </c>
      <c r="N6" s="320" t="str">
        <f>A5</f>
        <v>bioinfub17em</v>
      </c>
      <c r="O6" s="321" t="str">
        <f>B5</f>
        <v>Bioinformatics  L</v>
      </c>
      <c r="P6" s="333"/>
      <c r="Q6" s="12"/>
      <c r="R6" s="11"/>
      <c r="S6" s="21"/>
      <c r="T6" s="12"/>
      <c r="U6" s="11"/>
      <c r="V6" s="242" t="s">
        <v>37</v>
      </c>
    </row>
    <row r="7" spans="1:22" s="6" customFormat="1" ht="14.4" x14ac:dyDescent="0.3">
      <c r="A7" s="240" t="s">
        <v>97</v>
      </c>
      <c r="B7" s="209" t="s">
        <v>238</v>
      </c>
      <c r="C7" s="22" t="s">
        <v>22</v>
      </c>
      <c r="D7" s="12"/>
      <c r="E7" s="12"/>
      <c r="F7" s="12"/>
      <c r="G7" s="22">
        <v>1</v>
      </c>
      <c r="H7" s="14">
        <v>2</v>
      </c>
      <c r="I7" s="14"/>
      <c r="J7" s="23"/>
      <c r="K7" s="24">
        <v>5</v>
      </c>
      <c r="L7" s="24" t="s">
        <v>24</v>
      </c>
      <c r="M7" s="319"/>
      <c r="N7" s="12"/>
      <c r="O7" s="76" t="s">
        <v>75</v>
      </c>
      <c r="P7" s="74"/>
      <c r="Q7" s="12"/>
      <c r="R7" s="11"/>
      <c r="S7" s="21"/>
      <c r="T7" s="12"/>
      <c r="U7" s="11"/>
      <c r="V7" s="242" t="s">
        <v>38</v>
      </c>
    </row>
    <row r="8" spans="1:22" s="6" customFormat="1" ht="15" customHeight="1" x14ac:dyDescent="0.25">
      <c r="A8" s="556" t="s">
        <v>387</v>
      </c>
      <c r="B8" s="557"/>
      <c r="C8" s="490"/>
      <c r="D8" s="29">
        <f>SUMIF(D5:D7,"=x",$G5:$G7)+SUMIF(D5:D7,"=x",$H5:$H7)+SUMIF(D5:D7,"=x",$I5:$I7)</f>
        <v>0</v>
      </c>
      <c r="E8" s="29">
        <f>SUMIF(E5:E7,"=x",$G5:$G7)+SUMIF(E5:E7,"=x",$H5:$H7)+SUMIF(E5:E7,"=x",$I5:$I7)</f>
        <v>0</v>
      </c>
      <c r="F8" s="30">
        <f>SUMIF(F5:F7,"=x",$G5:$G7)+SUMIF(F5:F7,"=x",$H5:$H7)+SUMIF(F5:F7,"=x",$I5:$I7)</f>
        <v>0</v>
      </c>
      <c r="G8" s="586">
        <f>SUM(C8:F8)</f>
        <v>0</v>
      </c>
      <c r="H8" s="587"/>
      <c r="I8" s="587"/>
      <c r="J8" s="587"/>
      <c r="K8" s="587"/>
      <c r="L8" s="588"/>
      <c r="M8" s="324"/>
      <c r="N8" s="576"/>
      <c r="O8" s="576"/>
      <c r="P8" s="576"/>
      <c r="Q8" s="576"/>
      <c r="R8" s="576"/>
      <c r="S8" s="576"/>
      <c r="T8" s="576"/>
      <c r="U8" s="576"/>
      <c r="V8" s="577"/>
    </row>
    <row r="9" spans="1:22" s="6" customFormat="1" ht="15" customHeight="1" x14ac:dyDescent="0.25">
      <c r="A9" s="558" t="s">
        <v>388</v>
      </c>
      <c r="B9" s="559"/>
      <c r="C9" s="491"/>
      <c r="D9" s="32">
        <f>SUMIF(D5:D7,"=x",$K5:$K7)</f>
        <v>0</v>
      </c>
      <c r="E9" s="32">
        <f>SUMIF(E5:E7,"=x",$K5:$K7)</f>
        <v>0</v>
      </c>
      <c r="F9" s="33">
        <f>SUMIF(F5:F7,"=x",$K5:$K7)</f>
        <v>0</v>
      </c>
      <c r="G9" s="589">
        <f>SUM(C9:F9)</f>
        <v>0</v>
      </c>
      <c r="H9" s="590"/>
      <c r="I9" s="590"/>
      <c r="J9" s="590"/>
      <c r="K9" s="590"/>
      <c r="L9" s="591"/>
      <c r="M9" s="325"/>
      <c r="N9" s="576"/>
      <c r="O9" s="576"/>
      <c r="P9" s="576"/>
      <c r="Q9" s="576"/>
      <c r="R9" s="576"/>
      <c r="S9" s="576"/>
      <c r="T9" s="576"/>
      <c r="U9" s="576"/>
      <c r="V9" s="577"/>
    </row>
    <row r="10" spans="1:22" s="6" customFormat="1" ht="15" customHeight="1" x14ac:dyDescent="0.25">
      <c r="A10" s="560" t="s">
        <v>389</v>
      </c>
      <c r="B10" s="561"/>
      <c r="C10" s="492"/>
      <c r="D10" s="26">
        <f>SUMPRODUCT(--(D5:D7="x"),--($L5:$L7="K"))</f>
        <v>0</v>
      </c>
      <c r="E10" s="26">
        <f>SUMPRODUCT(--(E5:E7="x"),--($L5:$L7="K"))</f>
        <v>0</v>
      </c>
      <c r="F10" s="27">
        <f>SUMPRODUCT(--(F5:F7="x"),--($L5:$L7="K"))</f>
        <v>0</v>
      </c>
      <c r="G10" s="562">
        <f>SUM(C10:F10)</f>
        <v>0</v>
      </c>
      <c r="H10" s="563"/>
      <c r="I10" s="563"/>
      <c r="J10" s="563"/>
      <c r="K10" s="563"/>
      <c r="L10" s="564"/>
      <c r="M10" s="326"/>
      <c r="N10" s="576"/>
      <c r="O10" s="576"/>
      <c r="P10" s="576"/>
      <c r="Q10" s="576"/>
      <c r="R10" s="576"/>
      <c r="S10" s="576"/>
      <c r="T10" s="576"/>
      <c r="U10" s="576"/>
      <c r="V10" s="577"/>
    </row>
    <row r="11" spans="1:22" s="6" customFormat="1" ht="20.100000000000001" customHeight="1" x14ac:dyDescent="0.25">
      <c r="A11" s="552" t="s">
        <v>391</v>
      </c>
      <c r="B11" s="553"/>
      <c r="C11" s="554"/>
      <c r="D11" s="555"/>
      <c r="E11" s="555"/>
      <c r="F11" s="555"/>
      <c r="G11" s="554"/>
      <c r="H11" s="555"/>
      <c r="I11" s="555"/>
      <c r="J11" s="555"/>
      <c r="K11" s="555"/>
      <c r="L11" s="565"/>
      <c r="M11" s="316"/>
      <c r="N11" s="555"/>
      <c r="O11" s="555"/>
      <c r="P11" s="555"/>
      <c r="Q11" s="555"/>
      <c r="R11" s="555"/>
      <c r="S11" s="555"/>
      <c r="T11" s="555"/>
      <c r="U11" s="555"/>
      <c r="V11" s="565"/>
    </row>
    <row r="12" spans="1:22" s="6" customFormat="1" ht="14.4" x14ac:dyDescent="0.3">
      <c r="A12" s="240" t="s">
        <v>98</v>
      </c>
      <c r="B12" s="37" t="s">
        <v>239</v>
      </c>
      <c r="C12" s="22" t="s">
        <v>22</v>
      </c>
      <c r="D12" s="12"/>
      <c r="E12" s="12"/>
      <c r="F12" s="12"/>
      <c r="G12" s="22">
        <v>1</v>
      </c>
      <c r="H12" s="14"/>
      <c r="I12" s="14"/>
      <c r="J12" s="23"/>
      <c r="K12" s="24">
        <v>1</v>
      </c>
      <c r="L12" s="24" t="s">
        <v>23</v>
      </c>
      <c r="M12" s="319"/>
      <c r="N12" s="12"/>
      <c r="O12" s="327" t="s">
        <v>75</v>
      </c>
      <c r="P12" s="334"/>
      <c r="Q12" s="12"/>
      <c r="R12" s="11"/>
      <c r="S12" s="21"/>
      <c r="T12" s="12"/>
      <c r="U12" s="11"/>
      <c r="V12" s="242" t="s">
        <v>39</v>
      </c>
    </row>
    <row r="13" spans="1:22" s="6" customFormat="1" ht="14.4" x14ac:dyDescent="0.3">
      <c r="A13" s="240" t="s">
        <v>99</v>
      </c>
      <c r="B13" s="63" t="s">
        <v>240</v>
      </c>
      <c r="C13" s="22" t="s">
        <v>22</v>
      </c>
      <c r="D13" s="12"/>
      <c r="E13" s="12"/>
      <c r="F13" s="12"/>
      <c r="G13" s="22"/>
      <c r="H13" s="14">
        <v>3</v>
      </c>
      <c r="I13" s="14"/>
      <c r="J13" s="23" t="s">
        <v>25</v>
      </c>
      <c r="K13" s="24">
        <v>6</v>
      </c>
      <c r="L13" s="24" t="s">
        <v>24</v>
      </c>
      <c r="M13" s="319"/>
      <c r="N13" s="12"/>
      <c r="O13" s="178" t="s">
        <v>75</v>
      </c>
      <c r="P13" s="176"/>
      <c r="Q13" s="12"/>
      <c r="R13" s="11"/>
      <c r="S13" s="21"/>
      <c r="T13" s="12"/>
      <c r="U13" s="11"/>
      <c r="V13" s="242" t="s">
        <v>40</v>
      </c>
    </row>
    <row r="14" spans="1:22" s="6" customFormat="1" ht="14.4" x14ac:dyDescent="0.3">
      <c r="A14" s="240" t="s">
        <v>100</v>
      </c>
      <c r="B14" s="64" t="s">
        <v>241</v>
      </c>
      <c r="C14" s="22" t="s">
        <v>22</v>
      </c>
      <c r="D14" s="12" t="s">
        <v>25</v>
      </c>
      <c r="E14" s="12"/>
      <c r="F14" s="12"/>
      <c r="G14" s="22">
        <v>2</v>
      </c>
      <c r="H14" s="14"/>
      <c r="I14" s="14"/>
      <c r="J14" s="23" t="s">
        <v>25</v>
      </c>
      <c r="K14" s="24">
        <v>2</v>
      </c>
      <c r="L14" s="24" t="s">
        <v>23</v>
      </c>
      <c r="M14" s="319"/>
      <c r="N14" s="12"/>
      <c r="O14" s="11" t="s">
        <v>75</v>
      </c>
      <c r="P14" s="21"/>
      <c r="Q14" s="12"/>
      <c r="R14" s="11"/>
      <c r="S14" s="21"/>
      <c r="T14" s="12"/>
      <c r="U14" s="11"/>
      <c r="V14" s="243" t="s">
        <v>76</v>
      </c>
    </row>
    <row r="15" spans="1:22" s="6" customFormat="1" ht="14.4" x14ac:dyDescent="0.3">
      <c r="A15" s="240" t="s">
        <v>101</v>
      </c>
      <c r="B15" s="64" t="s">
        <v>242</v>
      </c>
      <c r="C15" s="21"/>
      <c r="D15" s="12" t="s">
        <v>22</v>
      </c>
      <c r="E15" s="12"/>
      <c r="F15" s="12"/>
      <c r="G15" s="22">
        <v>2</v>
      </c>
      <c r="H15" s="14"/>
      <c r="I15" s="14" t="s">
        <v>25</v>
      </c>
      <c r="J15" s="23" t="s">
        <v>25</v>
      </c>
      <c r="K15" s="24">
        <v>2</v>
      </c>
      <c r="L15" s="24" t="s">
        <v>232</v>
      </c>
      <c r="M15" s="319"/>
      <c r="N15" s="328"/>
      <c r="O15" s="329" t="s">
        <v>75</v>
      </c>
      <c r="P15" s="335"/>
      <c r="Q15" s="12"/>
      <c r="R15" s="11"/>
      <c r="S15" s="21"/>
      <c r="T15" s="12"/>
      <c r="U15" s="11"/>
      <c r="V15" s="242" t="s">
        <v>41</v>
      </c>
    </row>
    <row r="16" spans="1:22" s="6" customFormat="1" ht="14.4" x14ac:dyDescent="0.3">
      <c r="A16" s="240" t="s">
        <v>102</v>
      </c>
      <c r="B16" s="38" t="s">
        <v>243</v>
      </c>
      <c r="C16" s="21"/>
      <c r="D16" s="12" t="s">
        <v>25</v>
      </c>
      <c r="E16" s="12" t="s">
        <v>22</v>
      </c>
      <c r="F16" s="12"/>
      <c r="G16" s="22">
        <v>2</v>
      </c>
      <c r="H16" s="14"/>
      <c r="I16" s="14" t="s">
        <v>25</v>
      </c>
      <c r="J16" s="23" t="s">
        <v>25</v>
      </c>
      <c r="K16" s="24">
        <v>2</v>
      </c>
      <c r="L16" s="24" t="s">
        <v>23</v>
      </c>
      <c r="M16" s="319"/>
      <c r="N16" s="12"/>
      <c r="O16" s="178" t="s">
        <v>75</v>
      </c>
      <c r="P16" s="176"/>
      <c r="Q16" s="12"/>
      <c r="R16" s="11"/>
      <c r="S16" s="21"/>
      <c r="T16" s="12"/>
      <c r="U16" s="11"/>
      <c r="V16" s="242" t="s">
        <v>42</v>
      </c>
    </row>
    <row r="17" spans="1:22" s="6" customFormat="1" ht="14.4" x14ac:dyDescent="0.3">
      <c r="A17" s="240" t="s">
        <v>103</v>
      </c>
      <c r="B17" s="39" t="s">
        <v>244</v>
      </c>
      <c r="C17" s="21"/>
      <c r="D17" s="12" t="s">
        <v>22</v>
      </c>
      <c r="E17" s="12"/>
      <c r="F17" s="12"/>
      <c r="G17" s="22"/>
      <c r="H17" s="14">
        <v>1</v>
      </c>
      <c r="I17" s="14"/>
      <c r="J17" s="23"/>
      <c r="K17" s="24">
        <v>4</v>
      </c>
      <c r="L17" s="24" t="s">
        <v>235</v>
      </c>
      <c r="M17" s="319"/>
      <c r="N17" s="12"/>
      <c r="O17" s="178" t="s">
        <v>75</v>
      </c>
      <c r="P17" s="176"/>
      <c r="Q17" s="12"/>
      <c r="R17" s="11"/>
      <c r="S17" s="21"/>
      <c r="T17" s="12"/>
      <c r="U17" s="11"/>
      <c r="V17" s="548" t="s">
        <v>43</v>
      </c>
    </row>
    <row r="18" spans="1:22" s="6" customFormat="1" ht="15" customHeigh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SUM(C18:F18)</f>
        <v>11</v>
      </c>
      <c r="H18" s="587"/>
      <c r="I18" s="587"/>
      <c r="J18" s="587"/>
      <c r="K18" s="587"/>
      <c r="L18" s="588"/>
      <c r="M18" s="324"/>
      <c r="N18" s="576"/>
      <c r="O18" s="576"/>
      <c r="P18" s="576"/>
      <c r="Q18" s="576"/>
      <c r="R18" s="576"/>
      <c r="S18" s="576"/>
      <c r="T18" s="576"/>
      <c r="U18" s="576"/>
      <c r="V18" s="577"/>
    </row>
    <row r="19" spans="1:22" s="6" customFormat="1" ht="15" customHeight="1" x14ac:dyDescent="0.25">
      <c r="A19" s="558" t="s">
        <v>388</v>
      </c>
      <c r="B19" s="559"/>
      <c r="C19" s="31">
        <f>SUMIF(C12:C17,"=x",$K12:$K17)</f>
        <v>9</v>
      </c>
      <c r="D19" s="32">
        <f>SUMIF(D12:D17,"=x",$K12:$K17)</f>
        <v>6</v>
      </c>
      <c r="E19" s="32">
        <f>SUMIF(E12:E17,"=x",$K12:$K17)</f>
        <v>2</v>
      </c>
      <c r="F19" s="32">
        <f>SUMIF(F12:F17,"=x",$K12:$K17)</f>
        <v>0</v>
      </c>
      <c r="G19" s="589">
        <f>SUM(C19:F19)</f>
        <v>17</v>
      </c>
      <c r="H19" s="590"/>
      <c r="I19" s="590"/>
      <c r="J19" s="590"/>
      <c r="K19" s="590"/>
      <c r="L19" s="591"/>
      <c r="M19" s="325"/>
      <c r="N19" s="576"/>
      <c r="O19" s="576"/>
      <c r="P19" s="576"/>
      <c r="Q19" s="576"/>
      <c r="R19" s="576"/>
      <c r="S19" s="576"/>
      <c r="T19" s="576"/>
      <c r="U19" s="576"/>
      <c r="V19" s="577"/>
    </row>
    <row r="20" spans="1:22" s="6" customFormat="1" ht="15" customHeight="1" x14ac:dyDescent="0.25">
      <c r="A20" s="560" t="s">
        <v>389</v>
      </c>
      <c r="B20" s="561"/>
      <c r="C20" s="25">
        <f>COUNTIFS(C12:C17,"x",$L12:$L17,"K")+COUNTIFS(C12:C17,"x",$L12:$L17,"AK")+COUNTIFS(C12:C17,"x",$L12:$L17,"BK")</f>
        <v>2</v>
      </c>
      <c r="D20" s="26">
        <f>COUNTIFS(D12:D17,"x",$L12:$L17,"K")+COUNTIFS(D12:D17,"x",$L12:$L17,"AK")+COUNTIFS(D12:D17,"x",$L12:$L17,"BK")</f>
        <v>1</v>
      </c>
      <c r="E20" s="26">
        <f>COUNTIFS(E12:E17,"x",$L12:$L17,"K")+COUNTIFS(E12:E17,"x",$L12:$L17,"AK")+COUNTIFS(E12:E17,"x",$L12:$L17,"BK")</f>
        <v>1</v>
      </c>
      <c r="F20" s="27">
        <f>SUMPRODUCT(--(F$5:F$7="x"),--($L$5:$L$7="K"))</f>
        <v>0</v>
      </c>
      <c r="G20" s="562">
        <f>SUM(C20:F20)</f>
        <v>4</v>
      </c>
      <c r="H20" s="563"/>
      <c r="I20" s="563"/>
      <c r="J20" s="563"/>
      <c r="K20" s="563"/>
      <c r="L20" s="564"/>
      <c r="M20" s="326"/>
      <c r="N20" s="576"/>
      <c r="O20" s="576"/>
      <c r="P20" s="576"/>
      <c r="Q20" s="576"/>
      <c r="R20" s="576"/>
      <c r="S20" s="576"/>
      <c r="T20" s="576"/>
      <c r="U20" s="576"/>
      <c r="V20" s="577"/>
    </row>
    <row r="21" spans="1:22" s="6" customFormat="1" ht="15" customHeight="1" x14ac:dyDescent="0.25">
      <c r="A21" s="41"/>
      <c r="B21" s="40"/>
      <c r="C21" s="42"/>
      <c r="D21" s="43"/>
      <c r="E21" s="43"/>
      <c r="F21" s="44"/>
      <c r="G21" s="42"/>
      <c r="H21" s="45"/>
      <c r="I21" s="45"/>
      <c r="J21" s="72"/>
      <c r="K21" s="45"/>
      <c r="L21" s="206"/>
      <c r="M21" s="322"/>
      <c r="N21" s="314"/>
      <c r="O21" s="314"/>
      <c r="P21" s="314"/>
      <c r="Q21" s="314"/>
      <c r="R21" s="314"/>
      <c r="S21" s="314"/>
      <c r="T21" s="314"/>
      <c r="U21" s="314"/>
      <c r="V21" s="116"/>
    </row>
    <row r="22" spans="1:22" s="6" customFormat="1" ht="18.75" customHeight="1" x14ac:dyDescent="0.25">
      <c r="A22" s="552" t="s">
        <v>392</v>
      </c>
      <c r="B22" s="553"/>
      <c r="C22" s="199"/>
      <c r="D22" s="200"/>
      <c r="E22" s="200"/>
      <c r="F22" s="200"/>
      <c r="G22" s="554"/>
      <c r="H22" s="555"/>
      <c r="I22" s="555"/>
      <c r="J22" s="555"/>
      <c r="K22" s="555"/>
      <c r="L22" s="565"/>
      <c r="M22" s="316"/>
      <c r="N22" s="312"/>
      <c r="O22" s="312"/>
      <c r="P22" s="312"/>
      <c r="Q22" s="312"/>
      <c r="R22" s="312"/>
      <c r="S22" s="312"/>
      <c r="T22" s="312"/>
      <c r="U22" s="312"/>
      <c r="V22" s="313"/>
    </row>
    <row r="23" spans="1:22" s="6" customFormat="1" ht="15" customHeight="1" x14ac:dyDescent="0.25">
      <c r="A23" s="201"/>
      <c r="B23" s="205"/>
      <c r="C23" s="202"/>
      <c r="D23" s="203"/>
      <c r="E23" s="203"/>
      <c r="F23" s="203"/>
      <c r="G23" s="202"/>
      <c r="H23" s="203"/>
      <c r="I23" s="203"/>
      <c r="J23" s="203"/>
      <c r="K23" s="203"/>
      <c r="L23" s="204"/>
      <c r="M23" s="323"/>
      <c r="N23" s="203"/>
      <c r="O23" s="203"/>
      <c r="P23" s="203"/>
      <c r="Q23" s="203"/>
      <c r="R23" s="203"/>
      <c r="S23" s="203"/>
      <c r="T23" s="203"/>
      <c r="U23" s="203"/>
      <c r="V23" s="204"/>
    </row>
    <row r="24" spans="1:22" s="6" customFormat="1" ht="20.100000000000001" customHeight="1" x14ac:dyDescent="0.25">
      <c r="A24" s="552" t="s">
        <v>393</v>
      </c>
      <c r="B24" s="553"/>
      <c r="C24" s="554"/>
      <c r="D24" s="555"/>
      <c r="E24" s="555"/>
      <c r="F24" s="555"/>
      <c r="G24" s="554"/>
      <c r="H24" s="555"/>
      <c r="I24" s="555"/>
      <c r="J24" s="555"/>
      <c r="K24" s="555"/>
      <c r="L24" s="565"/>
      <c r="M24" s="316"/>
      <c r="N24" s="555"/>
      <c r="O24" s="555"/>
      <c r="P24" s="555"/>
      <c r="Q24" s="555"/>
      <c r="R24" s="555"/>
      <c r="S24" s="555"/>
      <c r="T24" s="555"/>
      <c r="U24" s="555"/>
      <c r="V24" s="565"/>
    </row>
    <row r="25" spans="1:22" s="6" customFormat="1" ht="15" customHeight="1" x14ac:dyDescent="0.25">
      <c r="A25" s="41"/>
      <c r="C25" s="42"/>
      <c r="D25" s="43"/>
      <c r="E25" s="46"/>
      <c r="F25" s="47"/>
      <c r="G25" s="42"/>
      <c r="H25" s="45"/>
      <c r="I25" s="45"/>
      <c r="J25" s="72"/>
      <c r="K25" s="45"/>
      <c r="L25" s="206"/>
      <c r="M25" s="322"/>
      <c r="N25" s="314"/>
      <c r="O25" s="314"/>
      <c r="P25" s="314"/>
      <c r="Q25" s="314"/>
      <c r="R25" s="314"/>
      <c r="S25" s="314"/>
      <c r="T25" s="314"/>
      <c r="U25" s="314"/>
      <c r="V25" s="116"/>
    </row>
    <row r="26" spans="1:22" s="6" customFormat="1" ht="20.100000000000001" customHeight="1" x14ac:dyDescent="0.25">
      <c r="A26" s="552" t="s">
        <v>394</v>
      </c>
      <c r="B26" s="553"/>
      <c r="C26" s="196"/>
      <c r="D26" s="197"/>
      <c r="E26" s="197"/>
      <c r="F26" s="197"/>
      <c r="G26" s="196"/>
      <c r="H26" s="197"/>
      <c r="I26" s="197"/>
      <c r="J26" s="197"/>
      <c r="K26" s="197"/>
      <c r="L26" s="198"/>
      <c r="M26" s="316"/>
      <c r="N26" s="312"/>
      <c r="O26" s="312"/>
      <c r="P26" s="312"/>
      <c r="Q26" s="312"/>
      <c r="R26" s="312"/>
      <c r="S26" s="312"/>
      <c r="T26" s="312"/>
      <c r="U26" s="312"/>
      <c r="V26" s="87"/>
    </row>
    <row r="27" spans="1:22" s="6" customFormat="1" ht="14.4" x14ac:dyDescent="0.25">
      <c r="A27" s="241" t="s">
        <v>104</v>
      </c>
      <c r="B27" s="207" t="s">
        <v>245</v>
      </c>
      <c r="C27" s="42"/>
      <c r="D27" s="43"/>
      <c r="E27" s="46" t="s">
        <v>22</v>
      </c>
      <c r="F27" s="47"/>
      <c r="G27" s="77"/>
      <c r="H27" s="14">
        <v>3</v>
      </c>
      <c r="I27" s="14"/>
      <c r="J27" s="23"/>
      <c r="K27" s="24">
        <v>5</v>
      </c>
      <c r="L27" s="24" t="s">
        <v>24</v>
      </c>
      <c r="M27" s="319"/>
      <c r="N27" s="14"/>
      <c r="O27" s="48"/>
      <c r="P27" s="22"/>
      <c r="Q27" s="14"/>
      <c r="R27" s="48"/>
      <c r="S27" s="22"/>
      <c r="T27" s="14"/>
      <c r="U27" s="48"/>
      <c r="V27" s="503" t="s">
        <v>43</v>
      </c>
    </row>
    <row r="28" spans="1:22" s="6" customFormat="1" ht="14.4" x14ac:dyDescent="0.25">
      <c r="A28" s="241" t="s">
        <v>105</v>
      </c>
      <c r="B28" s="207" t="s">
        <v>246</v>
      </c>
      <c r="C28" s="42"/>
      <c r="D28" s="43"/>
      <c r="E28" s="46"/>
      <c r="F28" s="47" t="s">
        <v>22</v>
      </c>
      <c r="G28" s="77"/>
      <c r="H28" s="14">
        <v>17</v>
      </c>
      <c r="I28" s="14"/>
      <c r="J28" s="23"/>
      <c r="K28" s="24">
        <v>25</v>
      </c>
      <c r="L28" s="24" t="s">
        <v>24</v>
      </c>
      <c r="M28" s="330" t="s">
        <v>24</v>
      </c>
      <c r="N28" s="331" t="str">
        <f>A27</f>
        <v>diplm1ub17dm</v>
      </c>
      <c r="O28" s="332" t="str">
        <f>B27</f>
        <v>Thesis Research Work I. PR</v>
      </c>
      <c r="P28" s="336"/>
      <c r="Q28" s="14"/>
      <c r="R28" s="48"/>
      <c r="S28" s="22"/>
      <c r="T28" s="14"/>
      <c r="U28" s="48"/>
      <c r="V28" s="503" t="s">
        <v>43</v>
      </c>
    </row>
    <row r="29" spans="1:22" s="6" customFormat="1" ht="15" customHeight="1" x14ac:dyDescent="0.25">
      <c r="A29" s="59"/>
      <c r="B29" s="59"/>
      <c r="C29" s="60"/>
      <c r="D29" s="60"/>
      <c r="E29" s="60"/>
      <c r="F29" s="60"/>
      <c r="G29" s="60"/>
      <c r="H29" s="60"/>
      <c r="I29" s="60"/>
      <c r="J29" s="60"/>
      <c r="K29" s="60"/>
      <c r="L29" s="60"/>
      <c r="M29" s="317"/>
      <c r="N29" s="62"/>
      <c r="O29" s="62"/>
      <c r="P29" s="62"/>
      <c r="Q29" s="62"/>
      <c r="R29" s="62"/>
      <c r="S29" s="62"/>
      <c r="T29" s="62"/>
      <c r="U29" s="62"/>
      <c r="V29" s="117"/>
    </row>
    <row r="30" spans="1:22" s="6" customFormat="1" ht="15" customHeight="1" x14ac:dyDescent="0.25">
      <c r="A30" s="194" t="s">
        <v>395</v>
      </c>
      <c r="B30" s="1"/>
      <c r="C30" s="4"/>
      <c r="D30" s="4"/>
      <c r="E30" s="4"/>
      <c r="F30" s="4"/>
      <c r="G30" s="4"/>
      <c r="H30" s="4"/>
      <c r="I30" s="4"/>
      <c r="J30" s="4"/>
      <c r="K30" s="4"/>
      <c r="L30" s="57"/>
      <c r="M30" s="318"/>
      <c r="N30" s="3"/>
      <c r="O30" s="3"/>
      <c r="P30" s="3"/>
      <c r="Q30" s="3"/>
      <c r="R30" s="3"/>
      <c r="S30" s="3"/>
      <c r="T30" s="3"/>
      <c r="U30" s="3"/>
      <c r="V30" s="118"/>
    </row>
    <row r="31" spans="1:22" s="6" customFormat="1" ht="15" customHeight="1" x14ac:dyDescent="0.25">
      <c r="A31" s="15" t="s">
        <v>396</v>
      </c>
      <c r="B31" s="1"/>
      <c r="C31" s="4"/>
      <c r="D31" s="4"/>
      <c r="E31" s="4"/>
      <c r="F31" s="4"/>
      <c r="G31" s="4"/>
      <c r="H31" s="4"/>
      <c r="I31" s="4"/>
      <c r="J31" s="4"/>
      <c r="K31" s="4"/>
      <c r="L31" s="57"/>
      <c r="M31" s="318"/>
      <c r="N31" s="3"/>
      <c r="O31" s="3"/>
      <c r="P31" s="3"/>
      <c r="Q31" s="3"/>
      <c r="R31" s="3"/>
      <c r="S31" s="3"/>
      <c r="T31" s="3"/>
      <c r="U31" s="3"/>
      <c r="V31" s="118"/>
    </row>
    <row r="32" spans="1:22" s="6" customFormat="1" ht="15" customHeight="1" x14ac:dyDescent="0.25">
      <c r="A32" s="15" t="s">
        <v>397</v>
      </c>
      <c r="B32" s="1"/>
      <c r="C32" s="4"/>
      <c r="D32" s="4"/>
      <c r="E32" s="4"/>
      <c r="F32" s="4"/>
      <c r="G32" s="4"/>
      <c r="H32" s="4"/>
      <c r="I32" s="4"/>
      <c r="J32" s="4"/>
      <c r="K32" s="4"/>
      <c r="L32" s="57"/>
      <c r="M32" s="318"/>
      <c r="N32" s="3"/>
      <c r="O32" s="3"/>
      <c r="P32" s="3"/>
      <c r="Q32" s="3"/>
      <c r="R32" s="3"/>
      <c r="S32" s="3"/>
      <c r="T32" s="3"/>
      <c r="U32" s="3"/>
      <c r="V32" s="118"/>
    </row>
    <row r="33" spans="1:22" s="6" customFormat="1" ht="15" customHeight="1" x14ac:dyDescent="0.25">
      <c r="A33" s="15" t="s">
        <v>398</v>
      </c>
      <c r="B33" s="1"/>
      <c r="C33" s="4"/>
      <c r="D33" s="4"/>
      <c r="E33" s="4"/>
      <c r="F33" s="4"/>
      <c r="G33" s="4"/>
      <c r="H33" s="4"/>
      <c r="I33" s="4"/>
      <c r="J33" s="4"/>
      <c r="K33" s="4"/>
      <c r="L33" s="57"/>
      <c r="M33" s="318"/>
      <c r="N33" s="3"/>
      <c r="O33" s="3"/>
      <c r="P33" s="3"/>
      <c r="Q33" s="3"/>
      <c r="R33" s="3"/>
      <c r="S33" s="3"/>
      <c r="T33" s="3"/>
      <c r="U33" s="3"/>
      <c r="V33" s="118"/>
    </row>
    <row r="34" spans="1:22" s="6" customFormat="1" ht="15" customHeight="1" x14ac:dyDescent="0.25">
      <c r="A34" s="15" t="s">
        <v>399</v>
      </c>
      <c r="D34" s="4"/>
      <c r="E34" s="4"/>
      <c r="F34" s="4"/>
      <c r="G34" s="4"/>
      <c r="H34" s="4"/>
      <c r="I34" s="4"/>
      <c r="J34" s="4"/>
      <c r="K34" s="4"/>
      <c r="L34" s="57"/>
      <c r="M34" s="318"/>
      <c r="N34" s="3"/>
      <c r="O34" s="3"/>
      <c r="P34" s="3"/>
      <c r="Q34" s="3"/>
      <c r="R34" s="3"/>
      <c r="S34" s="3"/>
      <c r="T34" s="3"/>
      <c r="U34" s="3"/>
      <c r="V34" s="118"/>
    </row>
    <row r="35" spans="1:22" s="6" customFormat="1" ht="15" customHeight="1" x14ac:dyDescent="0.25">
      <c r="A35" s="15" t="s">
        <v>421</v>
      </c>
      <c r="D35" s="4"/>
      <c r="E35" s="4"/>
      <c r="F35" s="4"/>
      <c r="G35" s="4"/>
      <c r="H35" s="4"/>
      <c r="I35" s="4"/>
      <c r="J35" s="4"/>
      <c r="K35" s="4"/>
      <c r="L35" s="57"/>
      <c r="M35" s="318"/>
      <c r="N35" s="3"/>
      <c r="O35" s="3"/>
      <c r="P35" s="3"/>
      <c r="Q35" s="3"/>
      <c r="R35" s="3"/>
      <c r="S35" s="3"/>
      <c r="T35" s="3"/>
      <c r="U35" s="3"/>
      <c r="V35" s="118"/>
    </row>
    <row r="36" spans="1:22" s="6" customFormat="1" ht="15" customHeight="1" x14ac:dyDescent="0.25">
      <c r="A36" s="15" t="s">
        <v>422</v>
      </c>
      <c r="D36" s="4"/>
      <c r="E36" s="4"/>
      <c r="F36" s="4"/>
      <c r="G36" s="4"/>
      <c r="H36" s="4"/>
      <c r="I36" s="4"/>
      <c r="J36" s="4"/>
      <c r="K36" s="4"/>
      <c r="L36" s="57"/>
      <c r="M36" s="318"/>
      <c r="N36" s="3"/>
      <c r="O36" s="3"/>
      <c r="P36" s="3"/>
      <c r="Q36" s="3"/>
      <c r="R36" s="3"/>
      <c r="S36" s="3"/>
      <c r="T36" s="3"/>
      <c r="U36" s="3"/>
      <c r="V36" s="118"/>
    </row>
    <row r="37" spans="1:22" s="6" customFormat="1" ht="15" customHeight="1" x14ac:dyDescent="0.25">
      <c r="A37" s="15" t="s">
        <v>423</v>
      </c>
      <c r="D37" s="4"/>
      <c r="E37" s="4"/>
      <c r="F37" s="4"/>
      <c r="G37" s="4"/>
      <c r="H37" s="4"/>
      <c r="I37" s="4"/>
      <c r="J37" s="4"/>
      <c r="K37" s="4"/>
      <c r="L37" s="57"/>
      <c r="M37" s="318"/>
      <c r="N37" s="3"/>
      <c r="O37" s="3"/>
      <c r="P37" s="3"/>
      <c r="Q37" s="3"/>
      <c r="R37" s="3"/>
      <c r="S37" s="3"/>
      <c r="T37" s="3"/>
      <c r="U37" s="3"/>
      <c r="V37" s="118"/>
    </row>
    <row r="38" spans="1:22" s="6" customFormat="1" ht="15" customHeight="1" x14ac:dyDescent="0.25">
      <c r="A38" s="3"/>
      <c r="D38" s="4"/>
      <c r="E38" s="4"/>
      <c r="F38" s="4"/>
      <c r="G38" s="4"/>
      <c r="H38" s="4"/>
      <c r="I38" s="4"/>
      <c r="J38" s="4"/>
      <c r="K38" s="4"/>
      <c r="L38" s="57"/>
      <c r="M38" s="318"/>
      <c r="N38" s="3"/>
      <c r="O38" s="3"/>
      <c r="P38" s="3"/>
      <c r="Q38" s="3"/>
      <c r="R38" s="3"/>
      <c r="S38" s="3"/>
      <c r="T38" s="3"/>
      <c r="U38" s="3"/>
      <c r="V38" s="118"/>
    </row>
    <row r="39" spans="1:22" s="6" customFormat="1" ht="15" customHeight="1" x14ac:dyDescent="0.25">
      <c r="A39" s="10" t="s">
        <v>400</v>
      </c>
      <c r="D39" s="4"/>
      <c r="E39" s="4"/>
      <c r="F39" s="4"/>
      <c r="G39" s="4"/>
      <c r="H39" s="4"/>
      <c r="I39" s="4"/>
      <c r="J39" s="4"/>
      <c r="K39" s="4"/>
      <c r="L39" s="57"/>
      <c r="M39" s="318"/>
      <c r="N39" s="3"/>
      <c r="O39" s="3"/>
      <c r="P39" s="3"/>
      <c r="Q39" s="3"/>
      <c r="R39" s="3"/>
      <c r="S39" s="3"/>
      <c r="T39" s="3"/>
      <c r="U39" s="3"/>
      <c r="V39" s="118"/>
    </row>
    <row r="40" spans="1:22" s="6" customFormat="1" ht="15" customHeight="1" x14ac:dyDescent="0.25">
      <c r="A40" s="16" t="s">
        <v>401</v>
      </c>
      <c r="B40" s="1"/>
      <c r="C40" s="4"/>
      <c r="D40" s="4"/>
      <c r="E40" s="4"/>
      <c r="F40" s="4"/>
      <c r="G40" s="4"/>
      <c r="H40" s="4"/>
      <c r="I40" s="4"/>
      <c r="J40" s="4"/>
      <c r="K40" s="4"/>
      <c r="L40" s="57"/>
      <c r="M40" s="318"/>
      <c r="N40" s="3"/>
      <c r="O40" s="3"/>
      <c r="P40" s="3"/>
      <c r="Q40" s="3"/>
      <c r="R40" s="3"/>
      <c r="S40" s="3"/>
      <c r="T40" s="3"/>
      <c r="U40" s="3"/>
      <c r="V40" s="118"/>
    </row>
    <row r="41" spans="1:22" s="6" customFormat="1" ht="15" customHeight="1" x14ac:dyDescent="0.25">
      <c r="A41" s="17" t="s">
        <v>402</v>
      </c>
      <c r="B41" s="1"/>
      <c r="C41" s="4"/>
      <c r="D41" s="4"/>
      <c r="E41" s="4"/>
      <c r="F41" s="4"/>
      <c r="G41" s="4"/>
      <c r="H41" s="4"/>
      <c r="I41" s="4"/>
      <c r="J41" s="4"/>
      <c r="K41" s="4"/>
      <c r="L41" s="57"/>
      <c r="M41" s="318"/>
      <c r="N41" s="3"/>
      <c r="O41" s="3"/>
      <c r="P41" s="3"/>
      <c r="Q41" s="3"/>
      <c r="R41" s="3"/>
      <c r="S41" s="3"/>
      <c r="T41" s="3"/>
      <c r="U41" s="3"/>
      <c r="V41" s="118"/>
    </row>
    <row r="42" spans="1:22" s="6" customFormat="1" ht="15" customHeight="1" x14ac:dyDescent="0.25">
      <c r="A42" s="15" t="s">
        <v>403</v>
      </c>
      <c r="B42" s="1"/>
      <c r="C42" s="4"/>
      <c r="D42" s="4"/>
      <c r="E42" s="4"/>
      <c r="F42" s="4"/>
      <c r="G42" s="4"/>
      <c r="H42" s="4"/>
      <c r="I42" s="4"/>
      <c r="J42" s="4"/>
      <c r="K42" s="4"/>
      <c r="L42" s="57"/>
      <c r="M42" s="318"/>
      <c r="N42" s="3"/>
      <c r="O42" s="3"/>
      <c r="P42" s="3"/>
      <c r="Q42" s="3"/>
      <c r="R42" s="3"/>
      <c r="S42" s="3"/>
      <c r="T42" s="3"/>
      <c r="U42" s="3"/>
      <c r="V42" s="118"/>
    </row>
    <row r="43" spans="1:22" s="6" customFormat="1" ht="15" customHeight="1" x14ac:dyDescent="0.25">
      <c r="A43" s="3"/>
      <c r="B43" s="1"/>
      <c r="C43" s="4"/>
      <c r="D43" s="4"/>
      <c r="E43" s="4"/>
      <c r="F43" s="4"/>
      <c r="G43" s="4"/>
      <c r="H43" s="4"/>
      <c r="I43" s="4"/>
      <c r="J43" s="4"/>
      <c r="K43" s="4"/>
      <c r="L43" s="57"/>
      <c r="M43" s="318"/>
      <c r="N43" s="3"/>
      <c r="O43" s="3"/>
      <c r="P43" s="3"/>
      <c r="Q43" s="3"/>
      <c r="R43" s="3"/>
      <c r="S43" s="3"/>
      <c r="T43" s="3"/>
      <c r="U43" s="3"/>
      <c r="V43" s="118"/>
    </row>
    <row r="44" spans="1:22" s="6" customFormat="1" ht="15" customHeight="1" x14ac:dyDescent="0.25">
      <c r="A44" s="3"/>
      <c r="B44" s="290"/>
      <c r="C44" s="189"/>
      <c r="D44" s="4"/>
      <c r="E44" s="4"/>
      <c r="F44" s="4"/>
      <c r="G44" s="4"/>
      <c r="H44" s="4"/>
      <c r="I44" s="4"/>
      <c r="J44" s="4"/>
      <c r="K44" s="4"/>
      <c r="L44" s="57"/>
      <c r="M44" s="318"/>
      <c r="N44" s="3"/>
      <c r="O44" s="3"/>
      <c r="P44" s="3"/>
      <c r="Q44" s="3"/>
      <c r="R44" s="3"/>
      <c r="S44" s="3"/>
      <c r="T44" s="3"/>
      <c r="U44" s="3"/>
      <c r="V44" s="118"/>
    </row>
    <row r="45" spans="1:22" s="6" customFormat="1" ht="15" customHeight="1" x14ac:dyDescent="0.25">
      <c r="A45" s="3"/>
      <c r="B45" s="188"/>
      <c r="C45" s="189"/>
      <c r="D45" s="4"/>
      <c r="E45" s="4"/>
      <c r="F45" s="4"/>
      <c r="G45" s="4"/>
      <c r="H45" s="4"/>
      <c r="I45" s="4"/>
      <c r="J45" s="4"/>
      <c r="K45" s="4"/>
      <c r="L45" s="57"/>
      <c r="M45" s="318"/>
      <c r="N45" s="3"/>
      <c r="O45" s="3"/>
      <c r="P45" s="3"/>
      <c r="Q45" s="3"/>
      <c r="R45" s="3"/>
      <c r="S45" s="3"/>
      <c r="T45" s="3"/>
      <c r="U45" s="3"/>
      <c r="V45" s="118"/>
    </row>
    <row r="46" spans="1:22" s="6" customFormat="1" ht="15" customHeight="1" x14ac:dyDescent="0.25">
      <c r="A46" s="3"/>
      <c r="B46" s="188"/>
      <c r="C46" s="189"/>
      <c r="D46" s="4"/>
      <c r="E46" s="4"/>
      <c r="F46" s="4"/>
      <c r="G46" s="4"/>
      <c r="H46" s="4"/>
      <c r="I46" s="4"/>
      <c r="J46" s="4"/>
      <c r="K46" s="4"/>
      <c r="L46" s="57"/>
      <c r="M46" s="318"/>
      <c r="N46" s="3"/>
      <c r="O46" s="3"/>
      <c r="P46" s="3"/>
      <c r="Q46" s="3"/>
      <c r="R46" s="3"/>
      <c r="S46" s="3"/>
      <c r="T46" s="3"/>
      <c r="U46" s="3"/>
      <c r="V46" s="118"/>
    </row>
    <row r="47" spans="1:22" s="6" customFormat="1" ht="15" customHeight="1" x14ac:dyDescent="0.25">
      <c r="A47" s="3"/>
      <c r="B47" s="188"/>
      <c r="C47" s="189"/>
      <c r="D47" s="4"/>
      <c r="E47" s="4"/>
      <c r="F47" s="4"/>
      <c r="G47" s="4"/>
      <c r="H47" s="4"/>
      <c r="I47" s="4"/>
      <c r="J47" s="4"/>
      <c r="K47" s="4"/>
      <c r="L47" s="57"/>
      <c r="M47" s="318"/>
      <c r="N47" s="3"/>
      <c r="O47" s="3"/>
      <c r="P47" s="3"/>
      <c r="Q47" s="3"/>
      <c r="R47" s="3"/>
      <c r="S47" s="3"/>
      <c r="T47" s="3"/>
      <c r="U47" s="3"/>
      <c r="V47" s="118"/>
    </row>
    <row r="48" spans="1:22" s="6" customFormat="1" ht="15" customHeight="1" x14ac:dyDescent="0.25">
      <c r="A48" s="3"/>
      <c r="B48" s="188"/>
      <c r="C48" s="189"/>
      <c r="D48" s="4"/>
      <c r="E48" s="4"/>
      <c r="F48" s="4"/>
      <c r="G48" s="4"/>
      <c r="H48" s="4"/>
      <c r="I48" s="4"/>
      <c r="J48" s="4"/>
      <c r="K48" s="4"/>
      <c r="L48" s="57"/>
      <c r="M48" s="318"/>
      <c r="N48" s="3"/>
      <c r="O48" s="3"/>
      <c r="P48" s="3"/>
      <c r="Q48" s="3"/>
      <c r="R48" s="3"/>
      <c r="S48" s="3"/>
      <c r="T48" s="3"/>
      <c r="U48" s="3"/>
      <c r="V48" s="118"/>
    </row>
    <row r="49" spans="1:22" s="6" customFormat="1" ht="15" customHeight="1" x14ac:dyDescent="0.25">
      <c r="A49" s="3"/>
      <c r="B49" s="188"/>
      <c r="C49" s="189"/>
      <c r="D49" s="4"/>
      <c r="E49" s="4"/>
      <c r="F49" s="4"/>
      <c r="G49" s="4"/>
      <c r="H49" s="4"/>
      <c r="I49" s="4"/>
      <c r="J49" s="4"/>
      <c r="K49" s="4"/>
      <c r="L49" s="57"/>
      <c r="M49" s="318"/>
      <c r="N49" s="3"/>
      <c r="O49" s="3"/>
      <c r="P49" s="3"/>
      <c r="Q49" s="3"/>
      <c r="R49" s="3"/>
      <c r="S49" s="3"/>
      <c r="T49" s="3"/>
      <c r="U49" s="3"/>
      <c r="V49" s="118"/>
    </row>
    <row r="50" spans="1:22" s="6" customFormat="1" x14ac:dyDescent="0.25">
      <c r="A50" s="3"/>
      <c r="B50" s="1"/>
      <c r="C50" s="4"/>
      <c r="D50" s="4"/>
      <c r="E50" s="4"/>
      <c r="F50" s="4"/>
      <c r="G50" s="4"/>
      <c r="H50" s="4"/>
      <c r="I50" s="4"/>
      <c r="J50" s="4"/>
      <c r="K50" s="4"/>
      <c r="L50" s="57"/>
      <c r="M50" s="318"/>
      <c r="N50" s="3"/>
      <c r="O50" s="3"/>
      <c r="P50" s="3"/>
      <c r="Q50" s="3"/>
      <c r="R50" s="3"/>
      <c r="S50" s="3"/>
      <c r="T50" s="3"/>
      <c r="U50" s="3"/>
      <c r="V50" s="118"/>
    </row>
    <row r="51" spans="1:22" s="6" customFormat="1" x14ac:dyDescent="0.25">
      <c r="A51" s="3"/>
      <c r="B51" s="1"/>
      <c r="C51" s="4"/>
      <c r="D51" s="4"/>
      <c r="E51" s="4"/>
      <c r="F51" s="4"/>
      <c r="G51" s="4"/>
      <c r="H51" s="4"/>
      <c r="I51" s="4"/>
      <c r="J51" s="4"/>
      <c r="K51" s="4"/>
      <c r="L51" s="57"/>
      <c r="M51" s="318"/>
      <c r="N51" s="3"/>
      <c r="O51" s="3"/>
      <c r="P51" s="3"/>
      <c r="Q51" s="3"/>
      <c r="R51" s="3"/>
      <c r="S51" s="3"/>
      <c r="T51" s="3"/>
      <c r="U51" s="3"/>
      <c r="V51" s="118"/>
    </row>
    <row r="52" spans="1:22" s="6" customFormat="1" x14ac:dyDescent="0.25">
      <c r="A52" s="3"/>
      <c r="B52" s="1"/>
      <c r="C52" s="4"/>
      <c r="D52" s="4"/>
      <c r="E52" s="4"/>
      <c r="F52" s="4"/>
      <c r="G52" s="4"/>
      <c r="H52" s="4"/>
      <c r="I52" s="4"/>
      <c r="J52" s="4"/>
      <c r="K52" s="4"/>
      <c r="L52" s="57"/>
      <c r="M52" s="318"/>
      <c r="N52" s="3"/>
      <c r="O52" s="3"/>
      <c r="P52" s="3"/>
      <c r="Q52" s="3"/>
      <c r="R52" s="3"/>
      <c r="S52" s="3"/>
      <c r="T52" s="3"/>
      <c r="U52" s="3"/>
      <c r="V52" s="118"/>
    </row>
    <row r="53" spans="1:22" s="6" customFormat="1" x14ac:dyDescent="0.25">
      <c r="A53" s="3"/>
      <c r="B53" s="1"/>
      <c r="C53" s="4"/>
      <c r="D53" s="4"/>
      <c r="E53" s="4"/>
      <c r="F53" s="4"/>
      <c r="G53" s="4"/>
      <c r="H53" s="4"/>
      <c r="I53" s="4"/>
      <c r="J53" s="4"/>
      <c r="K53" s="4"/>
      <c r="L53" s="57"/>
      <c r="M53" s="318"/>
      <c r="N53" s="3"/>
      <c r="O53" s="3"/>
      <c r="P53" s="3"/>
      <c r="Q53" s="3"/>
      <c r="R53" s="3"/>
      <c r="S53" s="3"/>
      <c r="T53" s="3"/>
      <c r="U53" s="3"/>
      <c r="V53" s="118"/>
    </row>
    <row r="54" spans="1:22" s="6" customFormat="1" x14ac:dyDescent="0.25">
      <c r="A54" s="3"/>
      <c r="B54" s="1"/>
      <c r="C54" s="4"/>
      <c r="D54" s="4"/>
      <c r="E54" s="4"/>
      <c r="F54" s="4"/>
      <c r="G54" s="4"/>
      <c r="H54" s="4"/>
      <c r="I54" s="4"/>
      <c r="J54" s="4"/>
      <c r="K54" s="4"/>
      <c r="L54" s="57"/>
      <c r="M54" s="318"/>
      <c r="N54" s="3"/>
      <c r="O54" s="3"/>
      <c r="P54" s="3"/>
      <c r="Q54" s="3"/>
      <c r="R54" s="3"/>
      <c r="S54" s="3"/>
      <c r="T54" s="3"/>
      <c r="U54" s="3"/>
      <c r="V54" s="118"/>
    </row>
    <row r="55" spans="1:22" s="6" customFormat="1" x14ac:dyDescent="0.25">
      <c r="A55" s="3"/>
      <c r="B55" s="1"/>
      <c r="C55" s="4"/>
      <c r="D55" s="4"/>
      <c r="E55" s="4"/>
      <c r="F55" s="4"/>
      <c r="G55" s="4"/>
      <c r="H55" s="4"/>
      <c r="I55" s="4"/>
      <c r="J55" s="4"/>
      <c r="K55" s="4"/>
      <c r="L55" s="57"/>
      <c r="M55" s="318"/>
      <c r="N55" s="3"/>
      <c r="O55" s="3"/>
      <c r="P55" s="3"/>
      <c r="Q55" s="3"/>
      <c r="R55" s="3"/>
      <c r="S55" s="3"/>
      <c r="T55" s="3"/>
      <c r="U55" s="3"/>
      <c r="V55" s="118"/>
    </row>
    <row r="56" spans="1:22" s="6" customFormat="1" x14ac:dyDescent="0.25">
      <c r="A56" s="3"/>
      <c r="B56" s="1"/>
      <c r="C56" s="4"/>
      <c r="D56" s="4"/>
      <c r="E56" s="4"/>
      <c r="F56" s="4"/>
      <c r="G56" s="4"/>
      <c r="H56" s="4"/>
      <c r="I56" s="4"/>
      <c r="J56" s="4"/>
      <c r="K56" s="4"/>
      <c r="L56" s="57"/>
      <c r="M56" s="318"/>
      <c r="N56" s="3"/>
      <c r="O56" s="3"/>
      <c r="P56" s="3"/>
      <c r="Q56" s="3"/>
      <c r="R56" s="3"/>
      <c r="S56" s="3"/>
      <c r="T56" s="3"/>
      <c r="U56" s="3"/>
      <c r="V56" s="118"/>
    </row>
    <row r="57" spans="1:22" s="6" customFormat="1" x14ac:dyDescent="0.25">
      <c r="A57" s="3"/>
      <c r="B57" s="1"/>
      <c r="C57" s="4"/>
      <c r="D57" s="4"/>
      <c r="E57" s="4"/>
      <c r="F57" s="4"/>
      <c r="G57" s="4"/>
      <c r="H57" s="4"/>
      <c r="I57" s="4"/>
      <c r="J57" s="4"/>
      <c r="K57" s="4"/>
      <c r="L57" s="57"/>
      <c r="M57" s="318"/>
      <c r="N57" s="3"/>
      <c r="O57" s="3"/>
      <c r="P57" s="3"/>
      <c r="Q57" s="3"/>
      <c r="R57" s="3"/>
      <c r="S57" s="3"/>
      <c r="T57" s="3"/>
      <c r="U57" s="3"/>
      <c r="V57" s="118"/>
    </row>
    <row r="58" spans="1:22" s="6" customFormat="1" x14ac:dyDescent="0.25">
      <c r="A58" s="3"/>
      <c r="B58" s="1"/>
      <c r="C58" s="4"/>
      <c r="D58" s="4"/>
      <c r="E58" s="4"/>
      <c r="F58" s="4"/>
      <c r="G58" s="4"/>
      <c r="H58" s="4"/>
      <c r="I58" s="4"/>
      <c r="J58" s="4"/>
      <c r="K58" s="4"/>
      <c r="L58" s="57"/>
      <c r="M58" s="318"/>
      <c r="N58" s="3"/>
      <c r="O58" s="3"/>
      <c r="P58" s="3"/>
      <c r="Q58" s="3"/>
      <c r="R58" s="3"/>
      <c r="S58" s="3"/>
      <c r="T58" s="3"/>
      <c r="U58" s="3"/>
      <c r="V58" s="118"/>
    </row>
    <row r="59" spans="1:22" s="6" customFormat="1" x14ac:dyDescent="0.25">
      <c r="A59" s="3"/>
      <c r="B59" s="1"/>
      <c r="C59" s="4"/>
      <c r="D59" s="4"/>
      <c r="E59" s="4"/>
      <c r="F59" s="4"/>
      <c r="G59" s="4"/>
      <c r="H59" s="4"/>
      <c r="I59" s="4"/>
      <c r="J59" s="4"/>
      <c r="K59" s="4"/>
      <c r="L59" s="57"/>
      <c r="M59" s="318"/>
      <c r="N59" s="3"/>
      <c r="O59" s="3"/>
      <c r="P59" s="3"/>
      <c r="Q59" s="3"/>
      <c r="R59" s="3"/>
      <c r="S59" s="3"/>
      <c r="T59" s="3"/>
      <c r="U59" s="3"/>
      <c r="V59" s="118"/>
    </row>
    <row r="60" spans="1:22" s="6" customFormat="1" x14ac:dyDescent="0.25">
      <c r="A60" s="3"/>
      <c r="B60" s="1"/>
      <c r="C60" s="4"/>
      <c r="D60" s="4"/>
      <c r="E60" s="4"/>
      <c r="F60" s="4"/>
      <c r="G60" s="4"/>
      <c r="H60" s="4"/>
      <c r="I60" s="4"/>
      <c r="J60" s="4"/>
      <c r="K60" s="4"/>
      <c r="L60" s="57"/>
      <c r="M60" s="318"/>
      <c r="N60" s="3"/>
      <c r="O60" s="3"/>
      <c r="P60" s="3"/>
      <c r="Q60" s="3"/>
      <c r="R60" s="3"/>
      <c r="S60" s="3"/>
      <c r="T60" s="3"/>
      <c r="U60" s="3"/>
      <c r="V60" s="118"/>
    </row>
    <row r="61" spans="1:22" s="6" customFormat="1" x14ac:dyDescent="0.25">
      <c r="A61" s="3"/>
      <c r="B61" s="1"/>
      <c r="C61" s="4"/>
      <c r="D61" s="4"/>
      <c r="E61" s="4"/>
      <c r="F61" s="4"/>
      <c r="G61" s="4"/>
      <c r="H61" s="4"/>
      <c r="I61" s="4"/>
      <c r="J61" s="4"/>
      <c r="K61" s="4"/>
      <c r="L61" s="57"/>
      <c r="M61" s="318"/>
      <c r="N61" s="3"/>
      <c r="O61" s="3"/>
      <c r="P61" s="3"/>
      <c r="Q61" s="3"/>
      <c r="R61" s="3"/>
      <c r="S61" s="3"/>
      <c r="T61" s="3"/>
      <c r="U61" s="3"/>
      <c r="V61" s="118"/>
    </row>
    <row r="62" spans="1:22" s="6" customFormat="1" x14ac:dyDescent="0.25">
      <c r="A62" s="3"/>
      <c r="B62" s="1"/>
      <c r="C62" s="4"/>
      <c r="D62" s="4"/>
      <c r="E62" s="4"/>
      <c r="F62" s="4"/>
      <c r="G62" s="4"/>
      <c r="H62" s="4"/>
      <c r="I62" s="4"/>
      <c r="J62" s="4"/>
      <c r="K62" s="4"/>
      <c r="L62" s="57"/>
      <c r="M62" s="318"/>
      <c r="N62" s="3"/>
      <c r="O62" s="3"/>
      <c r="P62" s="3"/>
      <c r="Q62" s="3"/>
      <c r="R62" s="3"/>
      <c r="S62" s="3"/>
      <c r="T62" s="3"/>
      <c r="U62" s="3"/>
      <c r="V62" s="118"/>
    </row>
    <row r="63" spans="1:22" s="6" customFormat="1" x14ac:dyDescent="0.25">
      <c r="A63" s="3"/>
      <c r="B63" s="1"/>
      <c r="C63" s="4"/>
      <c r="D63" s="4"/>
      <c r="E63" s="4"/>
      <c r="F63" s="4"/>
      <c r="G63" s="4"/>
      <c r="H63" s="4"/>
      <c r="I63" s="4"/>
      <c r="J63" s="4"/>
      <c r="K63" s="4"/>
      <c r="L63" s="57"/>
      <c r="M63" s="318"/>
      <c r="N63" s="3"/>
      <c r="O63" s="3"/>
      <c r="P63" s="3"/>
      <c r="Q63" s="3"/>
      <c r="R63" s="3"/>
      <c r="S63" s="3"/>
      <c r="T63" s="3"/>
      <c r="U63" s="3"/>
      <c r="V63" s="118"/>
    </row>
    <row r="64" spans="1:22" s="6" customFormat="1" x14ac:dyDescent="0.25">
      <c r="A64" s="3"/>
      <c r="B64" s="1"/>
      <c r="C64" s="4"/>
      <c r="D64" s="4"/>
      <c r="E64" s="4"/>
      <c r="F64" s="4"/>
      <c r="G64" s="4"/>
      <c r="H64" s="4"/>
      <c r="I64" s="4"/>
      <c r="J64" s="4"/>
      <c r="K64" s="4"/>
      <c r="L64" s="57"/>
      <c r="M64" s="318"/>
      <c r="N64" s="3"/>
      <c r="O64" s="3"/>
      <c r="P64" s="3"/>
      <c r="Q64" s="3"/>
      <c r="R64" s="3"/>
      <c r="S64" s="3"/>
      <c r="T64" s="3"/>
      <c r="U64" s="3"/>
      <c r="V64" s="118"/>
    </row>
    <row r="65" spans="1:22" s="6" customFormat="1" x14ac:dyDescent="0.25">
      <c r="A65" s="3"/>
      <c r="B65" s="1"/>
      <c r="C65" s="4"/>
      <c r="D65" s="4"/>
      <c r="E65" s="4"/>
      <c r="F65" s="4"/>
      <c r="G65" s="4"/>
      <c r="H65" s="4"/>
      <c r="I65" s="4"/>
      <c r="J65" s="4"/>
      <c r="K65" s="4"/>
      <c r="L65" s="57"/>
      <c r="M65" s="318"/>
      <c r="N65" s="3"/>
      <c r="O65" s="3"/>
      <c r="P65" s="3"/>
      <c r="Q65" s="3"/>
      <c r="R65" s="3"/>
      <c r="S65" s="3"/>
      <c r="T65" s="3"/>
      <c r="U65" s="3"/>
      <c r="V65" s="118"/>
    </row>
    <row r="66" spans="1:22" s="6" customFormat="1" x14ac:dyDescent="0.25">
      <c r="A66" s="3"/>
      <c r="B66" s="1"/>
      <c r="C66" s="4"/>
      <c r="D66" s="4"/>
      <c r="E66" s="4"/>
      <c r="F66" s="4"/>
      <c r="G66" s="4"/>
      <c r="H66" s="4"/>
      <c r="I66" s="4"/>
      <c r="J66" s="4"/>
      <c r="K66" s="4"/>
      <c r="L66" s="57"/>
      <c r="M66" s="318"/>
      <c r="N66" s="3"/>
      <c r="O66" s="3"/>
      <c r="P66" s="3"/>
      <c r="Q66" s="3"/>
      <c r="R66" s="3"/>
      <c r="S66" s="3"/>
      <c r="T66" s="3"/>
      <c r="U66" s="3"/>
      <c r="V66" s="118"/>
    </row>
    <row r="67" spans="1:22" s="6" customFormat="1" x14ac:dyDescent="0.25">
      <c r="A67" s="3"/>
      <c r="B67" s="1"/>
      <c r="C67" s="4"/>
      <c r="D67" s="4"/>
      <c r="E67" s="4"/>
      <c r="F67" s="4"/>
      <c r="G67" s="4"/>
      <c r="H67" s="4"/>
      <c r="I67" s="4"/>
      <c r="J67" s="4"/>
      <c r="K67" s="4"/>
      <c r="L67" s="57"/>
      <c r="M67" s="318"/>
      <c r="N67" s="3"/>
      <c r="O67" s="3"/>
      <c r="P67" s="3"/>
      <c r="Q67" s="3"/>
      <c r="R67" s="3"/>
      <c r="S67" s="3"/>
      <c r="T67" s="3"/>
      <c r="U67" s="3"/>
      <c r="V67" s="118"/>
    </row>
    <row r="68" spans="1:22" s="6" customFormat="1" x14ac:dyDescent="0.25">
      <c r="A68" s="3"/>
      <c r="B68" s="1"/>
      <c r="C68" s="4"/>
      <c r="D68" s="4"/>
      <c r="E68" s="4"/>
      <c r="F68" s="4"/>
      <c r="G68" s="4"/>
      <c r="H68" s="4"/>
      <c r="I68" s="4"/>
      <c r="J68" s="4"/>
      <c r="K68" s="4"/>
      <c r="L68" s="57"/>
      <c r="M68" s="318"/>
      <c r="N68" s="3"/>
      <c r="O68" s="3"/>
      <c r="P68" s="3"/>
      <c r="Q68" s="3"/>
      <c r="R68" s="3"/>
      <c r="S68" s="3"/>
      <c r="T68" s="3"/>
      <c r="U68" s="3"/>
      <c r="V68" s="118"/>
    </row>
    <row r="69" spans="1:22" s="6" customFormat="1" x14ac:dyDescent="0.25">
      <c r="A69" s="3"/>
      <c r="B69" s="1"/>
      <c r="C69" s="4"/>
      <c r="D69" s="4"/>
      <c r="E69" s="4"/>
      <c r="F69" s="4"/>
      <c r="G69" s="4"/>
      <c r="H69" s="4"/>
      <c r="I69" s="4"/>
      <c r="J69" s="4"/>
      <c r="K69" s="4"/>
      <c r="L69" s="57"/>
      <c r="M69" s="318"/>
      <c r="N69" s="3"/>
      <c r="O69" s="3"/>
      <c r="P69" s="3"/>
      <c r="Q69" s="3"/>
      <c r="R69" s="3"/>
      <c r="S69" s="3"/>
      <c r="T69" s="3"/>
      <c r="U69" s="3"/>
      <c r="V69" s="118"/>
    </row>
    <row r="70" spans="1:22" s="6" customFormat="1" x14ac:dyDescent="0.25">
      <c r="A70" s="3"/>
      <c r="B70" s="1"/>
      <c r="C70" s="4"/>
      <c r="D70" s="4"/>
      <c r="E70" s="4"/>
      <c r="F70" s="4"/>
      <c r="G70" s="4"/>
      <c r="H70" s="4"/>
      <c r="I70" s="4"/>
      <c r="J70" s="4"/>
      <c r="K70" s="4"/>
      <c r="L70" s="57"/>
      <c r="M70" s="318"/>
      <c r="N70" s="3"/>
      <c r="O70" s="3"/>
      <c r="P70" s="3"/>
      <c r="Q70" s="3"/>
      <c r="R70" s="3"/>
      <c r="S70" s="3"/>
      <c r="T70" s="3"/>
      <c r="U70" s="3"/>
      <c r="V70" s="118"/>
    </row>
    <row r="71" spans="1:22" s="6" customFormat="1" x14ac:dyDescent="0.25">
      <c r="A71" s="3"/>
      <c r="B71" s="1"/>
      <c r="C71" s="4"/>
      <c r="D71" s="4"/>
      <c r="E71" s="4"/>
      <c r="F71" s="4"/>
      <c r="G71" s="4"/>
      <c r="H71" s="4"/>
      <c r="I71" s="4"/>
      <c r="J71" s="4"/>
      <c r="K71" s="4"/>
      <c r="L71" s="57"/>
      <c r="M71" s="318"/>
      <c r="N71" s="3"/>
      <c r="O71" s="3"/>
      <c r="P71" s="3"/>
      <c r="Q71" s="3"/>
      <c r="R71" s="3"/>
      <c r="S71" s="3"/>
      <c r="T71" s="3"/>
      <c r="U71" s="3"/>
      <c r="V71" s="118"/>
    </row>
    <row r="72" spans="1:22" s="6" customFormat="1" x14ac:dyDescent="0.25">
      <c r="A72" s="3"/>
      <c r="B72" s="1"/>
      <c r="C72" s="4"/>
      <c r="D72" s="4"/>
      <c r="E72" s="4"/>
      <c r="F72" s="4"/>
      <c r="G72" s="4"/>
      <c r="H72" s="4"/>
      <c r="I72" s="4"/>
      <c r="J72" s="4"/>
      <c r="K72" s="4"/>
      <c r="L72" s="57"/>
      <c r="M72" s="318"/>
      <c r="N72" s="3"/>
      <c r="O72" s="3"/>
      <c r="P72" s="3"/>
      <c r="Q72" s="3"/>
      <c r="R72" s="3"/>
      <c r="S72" s="3"/>
      <c r="T72" s="3"/>
      <c r="U72" s="3"/>
      <c r="V72" s="118"/>
    </row>
    <row r="73" spans="1:22" s="6" customFormat="1" x14ac:dyDescent="0.25">
      <c r="A73" s="3"/>
      <c r="B73" s="1"/>
      <c r="C73" s="4"/>
      <c r="D73" s="4"/>
      <c r="E73" s="4"/>
      <c r="F73" s="4"/>
      <c r="G73" s="4"/>
      <c r="H73" s="4"/>
      <c r="I73" s="4"/>
      <c r="J73" s="4"/>
      <c r="K73" s="4"/>
      <c r="L73" s="57"/>
      <c r="M73" s="318"/>
      <c r="N73" s="3"/>
      <c r="O73" s="3"/>
      <c r="P73" s="3"/>
      <c r="Q73" s="3"/>
      <c r="R73" s="3"/>
      <c r="S73" s="3"/>
      <c r="T73" s="3"/>
      <c r="U73" s="3"/>
      <c r="V73" s="118"/>
    </row>
    <row r="74" spans="1:22" s="6" customFormat="1" x14ac:dyDescent="0.25">
      <c r="A74" s="3"/>
      <c r="B74" s="1"/>
      <c r="C74" s="4"/>
      <c r="D74" s="4"/>
      <c r="E74" s="4"/>
      <c r="F74" s="4"/>
      <c r="G74" s="4"/>
      <c r="H74" s="4"/>
      <c r="I74" s="4"/>
      <c r="J74" s="4"/>
      <c r="K74" s="4"/>
      <c r="L74" s="57"/>
      <c r="M74" s="318"/>
      <c r="N74" s="3"/>
      <c r="O74" s="3"/>
      <c r="P74" s="3"/>
      <c r="Q74" s="3"/>
      <c r="R74" s="3"/>
      <c r="S74" s="3"/>
      <c r="T74" s="3"/>
      <c r="U74" s="3"/>
      <c r="V74" s="118"/>
    </row>
    <row r="75" spans="1:22" s="6" customFormat="1" x14ac:dyDescent="0.25">
      <c r="A75" s="3"/>
      <c r="B75" s="1"/>
      <c r="C75" s="4"/>
      <c r="D75" s="4"/>
      <c r="E75" s="4"/>
      <c r="F75" s="4"/>
      <c r="G75" s="4"/>
      <c r="H75" s="4"/>
      <c r="I75" s="4"/>
      <c r="J75" s="4"/>
      <c r="K75" s="4"/>
      <c r="L75" s="57"/>
      <c r="M75" s="318"/>
      <c r="N75" s="3"/>
      <c r="O75" s="3"/>
      <c r="P75" s="3"/>
      <c r="Q75" s="3"/>
      <c r="R75" s="3"/>
      <c r="S75" s="3"/>
      <c r="T75" s="3"/>
      <c r="U75" s="3"/>
      <c r="V75" s="118"/>
    </row>
    <row r="76" spans="1:22" s="6" customFormat="1" x14ac:dyDescent="0.25">
      <c r="A76" s="3"/>
      <c r="B76" s="1"/>
      <c r="C76" s="4"/>
      <c r="D76" s="4"/>
      <c r="E76" s="4"/>
      <c r="F76" s="4"/>
      <c r="G76" s="4"/>
      <c r="H76" s="4"/>
      <c r="I76" s="4"/>
      <c r="J76" s="4"/>
      <c r="K76" s="4"/>
      <c r="L76" s="57"/>
      <c r="M76" s="318"/>
      <c r="N76" s="3"/>
      <c r="O76" s="3"/>
      <c r="P76" s="3"/>
      <c r="Q76" s="3"/>
      <c r="R76" s="3"/>
      <c r="S76" s="3"/>
      <c r="T76" s="3"/>
      <c r="U76" s="3"/>
      <c r="V76" s="118"/>
    </row>
    <row r="77" spans="1:22" s="6" customFormat="1" x14ac:dyDescent="0.25">
      <c r="A77" s="3"/>
      <c r="B77" s="1"/>
      <c r="C77" s="4"/>
      <c r="D77" s="4"/>
      <c r="E77" s="4"/>
      <c r="F77" s="4"/>
      <c r="G77" s="4"/>
      <c r="H77" s="4"/>
      <c r="I77" s="4"/>
      <c r="J77" s="4"/>
      <c r="K77" s="4"/>
      <c r="L77" s="57"/>
      <c r="M77" s="318"/>
      <c r="N77" s="3"/>
      <c r="O77" s="3"/>
      <c r="P77" s="3"/>
      <c r="Q77" s="3"/>
      <c r="R77" s="3"/>
      <c r="S77" s="3"/>
      <c r="T77" s="3"/>
      <c r="U77" s="3"/>
      <c r="V77" s="118"/>
    </row>
    <row r="78" spans="1:22" s="6" customFormat="1" x14ac:dyDescent="0.25">
      <c r="A78" s="3"/>
      <c r="B78" s="1"/>
      <c r="C78" s="4"/>
      <c r="D78" s="4"/>
      <c r="E78" s="4"/>
      <c r="F78" s="4"/>
      <c r="G78" s="4"/>
      <c r="H78" s="4"/>
      <c r="I78" s="4"/>
      <c r="J78" s="4"/>
      <c r="K78" s="4"/>
      <c r="L78" s="57"/>
      <c r="M78" s="318"/>
      <c r="N78" s="3"/>
      <c r="O78" s="3"/>
      <c r="P78" s="3"/>
      <c r="Q78" s="3"/>
      <c r="R78" s="3"/>
      <c r="S78" s="3"/>
      <c r="T78" s="3"/>
      <c r="U78" s="3"/>
      <c r="V78" s="118"/>
    </row>
    <row r="79" spans="1:22" s="6" customFormat="1" x14ac:dyDescent="0.25">
      <c r="A79" s="3"/>
      <c r="B79" s="1"/>
      <c r="C79" s="4"/>
      <c r="D79" s="4"/>
      <c r="E79" s="4"/>
      <c r="F79" s="4"/>
      <c r="G79" s="4"/>
      <c r="H79" s="4"/>
      <c r="I79" s="4"/>
      <c r="J79" s="4"/>
      <c r="K79" s="4"/>
      <c r="L79" s="57"/>
      <c r="M79" s="318"/>
      <c r="N79" s="3"/>
      <c r="O79" s="3"/>
      <c r="P79" s="3"/>
      <c r="Q79" s="3"/>
      <c r="R79" s="3"/>
      <c r="S79" s="3"/>
      <c r="T79" s="3"/>
      <c r="U79" s="3"/>
      <c r="V79" s="118"/>
    </row>
    <row r="80" spans="1:22" s="6" customFormat="1" x14ac:dyDescent="0.25">
      <c r="A80" s="3"/>
      <c r="B80" s="1"/>
      <c r="C80" s="4"/>
      <c r="D80" s="4"/>
      <c r="E80" s="4"/>
      <c r="F80" s="4"/>
      <c r="G80" s="4"/>
      <c r="H80" s="4"/>
      <c r="I80" s="4"/>
      <c r="J80" s="4"/>
      <c r="K80" s="4"/>
      <c r="L80" s="57"/>
      <c r="M80" s="318"/>
      <c r="N80" s="3"/>
      <c r="O80" s="3"/>
      <c r="P80" s="3"/>
      <c r="Q80" s="3"/>
      <c r="R80" s="3"/>
      <c r="S80" s="3"/>
      <c r="T80" s="3"/>
      <c r="U80" s="3"/>
      <c r="V80" s="118"/>
    </row>
    <row r="81" spans="1:22" s="7" customFormat="1" x14ac:dyDescent="0.25">
      <c r="A81" s="3"/>
      <c r="B81" s="1"/>
      <c r="C81" s="4"/>
      <c r="D81" s="4"/>
      <c r="E81" s="4"/>
      <c r="F81" s="4"/>
      <c r="G81" s="4"/>
      <c r="H81" s="4"/>
      <c r="I81" s="4"/>
      <c r="J81" s="4"/>
      <c r="K81" s="4"/>
      <c r="L81" s="57"/>
      <c r="M81" s="318"/>
      <c r="N81" s="3"/>
      <c r="O81" s="3"/>
      <c r="P81" s="3"/>
      <c r="Q81" s="3"/>
      <c r="R81" s="3"/>
      <c r="S81" s="3"/>
      <c r="T81" s="3"/>
      <c r="U81" s="3"/>
      <c r="V81" s="118"/>
    </row>
    <row r="82" spans="1:22" s="7" customFormat="1" x14ac:dyDescent="0.25">
      <c r="A82" s="3"/>
      <c r="B82" s="1"/>
      <c r="C82" s="4"/>
      <c r="D82" s="4"/>
      <c r="E82" s="4"/>
      <c r="F82" s="4"/>
      <c r="G82" s="4"/>
      <c r="H82" s="4"/>
      <c r="I82" s="4"/>
      <c r="J82" s="4"/>
      <c r="K82" s="4"/>
      <c r="L82" s="57"/>
      <c r="M82" s="318"/>
      <c r="N82" s="3"/>
      <c r="O82" s="3"/>
      <c r="P82" s="3"/>
      <c r="Q82" s="3"/>
      <c r="R82" s="3"/>
      <c r="S82" s="3"/>
      <c r="T82" s="3"/>
      <c r="U82" s="3"/>
      <c r="V82" s="118"/>
    </row>
    <row r="83" spans="1:22" s="7" customFormat="1" x14ac:dyDescent="0.25">
      <c r="A83" s="3"/>
      <c r="B83" s="1"/>
      <c r="C83" s="4"/>
      <c r="D83" s="4"/>
      <c r="E83" s="4"/>
      <c r="F83" s="4"/>
      <c r="G83" s="4"/>
      <c r="H83" s="4"/>
      <c r="I83" s="4"/>
      <c r="J83" s="4"/>
      <c r="K83" s="4"/>
      <c r="L83" s="57"/>
      <c r="M83" s="318"/>
      <c r="N83" s="3"/>
      <c r="O83" s="3"/>
      <c r="P83" s="3"/>
      <c r="Q83" s="3"/>
      <c r="R83" s="3"/>
      <c r="S83" s="3"/>
      <c r="T83" s="3"/>
      <c r="U83" s="3"/>
      <c r="V83" s="118"/>
    </row>
    <row r="84" spans="1:22" s="7" customFormat="1" x14ac:dyDescent="0.25">
      <c r="A84" s="3"/>
      <c r="B84" s="1"/>
      <c r="C84" s="4"/>
      <c r="D84" s="4"/>
      <c r="E84" s="4"/>
      <c r="F84" s="4"/>
      <c r="G84" s="4"/>
      <c r="H84" s="4"/>
      <c r="I84" s="4"/>
      <c r="J84" s="4"/>
      <c r="K84" s="4"/>
      <c r="L84" s="57"/>
      <c r="M84" s="318"/>
      <c r="N84" s="3"/>
      <c r="O84" s="3"/>
      <c r="P84" s="3"/>
      <c r="Q84" s="3"/>
      <c r="R84" s="3"/>
      <c r="S84" s="3"/>
      <c r="T84" s="3"/>
      <c r="U84" s="3"/>
      <c r="V84" s="118"/>
    </row>
    <row r="85" spans="1:22" s="6" customFormat="1" x14ac:dyDescent="0.25">
      <c r="A85" s="3"/>
      <c r="B85" s="1"/>
      <c r="C85" s="4"/>
      <c r="D85" s="4"/>
      <c r="E85" s="4"/>
      <c r="F85" s="4"/>
      <c r="G85" s="4"/>
      <c r="H85" s="4"/>
      <c r="I85" s="4"/>
      <c r="J85" s="4"/>
      <c r="K85" s="4"/>
      <c r="L85" s="57"/>
      <c r="M85" s="318"/>
      <c r="N85" s="3"/>
      <c r="O85" s="3"/>
      <c r="P85" s="3"/>
      <c r="Q85" s="3"/>
      <c r="R85" s="3"/>
      <c r="S85" s="3"/>
      <c r="T85" s="3"/>
      <c r="U85" s="3"/>
      <c r="V85" s="118"/>
    </row>
    <row r="86" spans="1:22" s="6" customFormat="1" x14ac:dyDescent="0.25">
      <c r="A86" s="3"/>
      <c r="B86" s="1"/>
      <c r="C86" s="4"/>
      <c r="D86" s="4"/>
      <c r="E86" s="4"/>
      <c r="F86" s="4"/>
      <c r="G86" s="4"/>
      <c r="H86" s="4"/>
      <c r="I86" s="4"/>
      <c r="J86" s="4"/>
      <c r="K86" s="4"/>
      <c r="L86" s="57"/>
      <c r="M86" s="318"/>
      <c r="N86" s="3"/>
      <c r="O86" s="3"/>
      <c r="P86" s="3"/>
      <c r="Q86" s="3"/>
      <c r="R86" s="3"/>
      <c r="S86" s="3"/>
      <c r="T86" s="3"/>
      <c r="U86" s="3"/>
      <c r="V86" s="118"/>
    </row>
    <row r="87" spans="1:22" s="6" customFormat="1" x14ac:dyDescent="0.25">
      <c r="A87" s="3"/>
      <c r="B87" s="1"/>
      <c r="C87" s="4"/>
      <c r="D87" s="4"/>
      <c r="E87" s="4"/>
      <c r="F87" s="4"/>
      <c r="G87" s="4"/>
      <c r="H87" s="4"/>
      <c r="I87" s="4"/>
      <c r="J87" s="4"/>
      <c r="K87" s="4"/>
      <c r="L87" s="57"/>
      <c r="M87" s="318"/>
      <c r="N87" s="3"/>
      <c r="O87" s="3"/>
      <c r="P87" s="3"/>
      <c r="Q87" s="3"/>
      <c r="R87" s="3"/>
      <c r="S87" s="3"/>
      <c r="T87" s="3"/>
      <c r="U87" s="3"/>
      <c r="V87" s="118"/>
    </row>
    <row r="88" spans="1:22" s="6" customFormat="1" x14ac:dyDescent="0.25">
      <c r="A88" s="3"/>
      <c r="B88" s="1"/>
      <c r="C88" s="4"/>
      <c r="D88" s="4"/>
      <c r="E88" s="4"/>
      <c r="F88" s="4"/>
      <c r="G88" s="4"/>
      <c r="H88" s="4"/>
      <c r="I88" s="4"/>
      <c r="J88" s="4"/>
      <c r="K88" s="4"/>
      <c r="L88" s="57"/>
      <c r="M88" s="318"/>
      <c r="N88" s="3"/>
      <c r="O88" s="3"/>
      <c r="P88" s="3"/>
      <c r="Q88" s="3"/>
      <c r="R88" s="3"/>
      <c r="S88" s="3"/>
      <c r="T88" s="3"/>
      <c r="U88" s="3"/>
      <c r="V88" s="118"/>
    </row>
    <row r="89" spans="1:22" s="6" customFormat="1" x14ac:dyDescent="0.25">
      <c r="A89" s="3"/>
      <c r="B89" s="1"/>
      <c r="C89" s="4"/>
      <c r="D89" s="4"/>
      <c r="E89" s="4"/>
      <c r="F89" s="4"/>
      <c r="G89" s="4"/>
      <c r="H89" s="4"/>
      <c r="I89" s="4"/>
      <c r="J89" s="4"/>
      <c r="K89" s="4"/>
      <c r="L89" s="57"/>
      <c r="M89" s="318"/>
      <c r="N89" s="3"/>
      <c r="O89" s="3"/>
      <c r="P89" s="3"/>
      <c r="Q89" s="3"/>
      <c r="R89" s="3"/>
      <c r="S89" s="3"/>
      <c r="T89" s="3"/>
      <c r="U89" s="3"/>
      <c r="V89" s="118"/>
    </row>
    <row r="90" spans="1:22" s="6" customFormat="1" x14ac:dyDescent="0.25">
      <c r="A90" s="3"/>
      <c r="B90" s="1"/>
      <c r="C90" s="4"/>
      <c r="D90" s="4"/>
      <c r="E90" s="4"/>
      <c r="F90" s="4"/>
      <c r="G90" s="4"/>
      <c r="H90" s="4"/>
      <c r="I90" s="4"/>
      <c r="J90" s="4"/>
      <c r="K90" s="4"/>
      <c r="L90" s="57"/>
      <c r="M90" s="318"/>
      <c r="N90" s="3"/>
      <c r="O90" s="3"/>
      <c r="P90" s="3"/>
      <c r="Q90" s="3"/>
      <c r="R90" s="3"/>
      <c r="S90" s="3"/>
      <c r="T90" s="3"/>
      <c r="U90" s="3"/>
      <c r="V90" s="118"/>
    </row>
    <row r="91" spans="1:22" s="7" customFormat="1" x14ac:dyDescent="0.25">
      <c r="A91" s="3"/>
      <c r="B91" s="1"/>
      <c r="C91" s="4"/>
      <c r="D91" s="4"/>
      <c r="E91" s="4"/>
      <c r="F91" s="4"/>
      <c r="G91" s="4"/>
      <c r="H91" s="4"/>
      <c r="I91" s="4"/>
      <c r="J91" s="4"/>
      <c r="K91" s="4"/>
      <c r="L91" s="57"/>
      <c r="M91" s="318"/>
      <c r="N91" s="3"/>
      <c r="O91" s="3"/>
      <c r="P91" s="3"/>
      <c r="Q91" s="3"/>
      <c r="R91" s="3"/>
      <c r="S91" s="3"/>
      <c r="T91" s="3"/>
      <c r="U91" s="3"/>
      <c r="V91" s="118"/>
    </row>
    <row r="92" spans="1:22" s="7" customFormat="1" x14ac:dyDescent="0.25">
      <c r="A92" s="3"/>
      <c r="B92" s="1"/>
      <c r="C92" s="4"/>
      <c r="D92" s="4"/>
      <c r="E92" s="4"/>
      <c r="F92" s="4"/>
      <c r="G92" s="4"/>
      <c r="H92" s="4"/>
      <c r="I92" s="4"/>
      <c r="J92" s="4"/>
      <c r="K92" s="4"/>
      <c r="L92" s="57"/>
      <c r="M92" s="318"/>
      <c r="N92" s="3"/>
      <c r="O92" s="3"/>
      <c r="P92" s="3"/>
      <c r="Q92" s="3"/>
      <c r="R92" s="3"/>
      <c r="S92" s="3"/>
      <c r="T92" s="3"/>
      <c r="U92" s="3"/>
      <c r="V92" s="118"/>
    </row>
    <row r="93" spans="1:22" s="7" customFormat="1" x14ac:dyDescent="0.25">
      <c r="A93" s="3"/>
      <c r="B93" s="1"/>
      <c r="C93" s="4"/>
      <c r="D93" s="4"/>
      <c r="E93" s="4"/>
      <c r="F93" s="4"/>
      <c r="G93" s="4"/>
      <c r="H93" s="4"/>
      <c r="I93" s="4"/>
      <c r="J93" s="4"/>
      <c r="K93" s="4"/>
      <c r="L93" s="57"/>
      <c r="M93" s="318"/>
      <c r="N93" s="3"/>
      <c r="O93" s="3"/>
      <c r="P93" s="3"/>
      <c r="Q93" s="3"/>
      <c r="R93" s="3"/>
      <c r="S93" s="3"/>
      <c r="T93" s="3"/>
      <c r="U93" s="3"/>
      <c r="V93" s="118"/>
    </row>
    <row r="94" spans="1:22" s="7" customFormat="1" x14ac:dyDescent="0.25">
      <c r="A94" s="3"/>
      <c r="B94" s="1"/>
      <c r="C94" s="4"/>
      <c r="D94" s="4"/>
      <c r="E94" s="4"/>
      <c r="F94" s="4"/>
      <c r="G94" s="4"/>
      <c r="H94" s="4"/>
      <c r="I94" s="4"/>
      <c r="J94" s="4"/>
      <c r="K94" s="4"/>
      <c r="L94" s="57"/>
      <c r="M94" s="318"/>
      <c r="N94" s="3"/>
      <c r="O94" s="3"/>
      <c r="P94" s="3"/>
      <c r="Q94" s="3"/>
      <c r="R94" s="3"/>
      <c r="S94" s="3"/>
      <c r="T94" s="3"/>
      <c r="U94" s="3"/>
      <c r="V94" s="118"/>
    </row>
    <row r="95" spans="1:22" s="7" customFormat="1" x14ac:dyDescent="0.25">
      <c r="A95" s="3"/>
      <c r="B95" s="1"/>
      <c r="C95" s="4"/>
      <c r="D95" s="4"/>
      <c r="E95" s="4"/>
      <c r="F95" s="4"/>
      <c r="G95" s="4"/>
      <c r="H95" s="4"/>
      <c r="I95" s="4"/>
      <c r="J95" s="4"/>
      <c r="K95" s="4"/>
      <c r="L95" s="57"/>
      <c r="M95" s="318"/>
      <c r="N95" s="3"/>
      <c r="O95" s="3"/>
      <c r="P95" s="3"/>
      <c r="Q95" s="3"/>
      <c r="R95" s="3"/>
      <c r="S95" s="3"/>
      <c r="T95" s="3"/>
      <c r="U95" s="3"/>
      <c r="V95" s="118"/>
    </row>
    <row r="96" spans="1:22" s="8" customFormat="1" x14ac:dyDescent="0.25">
      <c r="A96" s="3"/>
      <c r="B96" s="1"/>
      <c r="C96" s="4"/>
      <c r="D96" s="4"/>
      <c r="E96" s="4"/>
      <c r="F96" s="4"/>
      <c r="G96" s="4"/>
      <c r="H96" s="4"/>
      <c r="I96" s="4"/>
      <c r="J96" s="4"/>
      <c r="K96" s="4"/>
      <c r="L96" s="57"/>
      <c r="M96" s="318"/>
      <c r="N96" s="3"/>
      <c r="O96" s="3"/>
      <c r="P96" s="3"/>
      <c r="Q96" s="3"/>
      <c r="R96" s="3"/>
      <c r="S96" s="3"/>
      <c r="T96" s="3"/>
      <c r="U96" s="3"/>
      <c r="V96" s="118"/>
    </row>
    <row r="97" spans="1:22" s="9" customFormat="1" x14ac:dyDescent="0.25">
      <c r="A97" s="3"/>
      <c r="B97" s="1"/>
      <c r="C97" s="4"/>
      <c r="D97" s="4"/>
      <c r="E97" s="4"/>
      <c r="F97" s="4"/>
      <c r="G97" s="4"/>
      <c r="H97" s="4"/>
      <c r="I97" s="4"/>
      <c r="J97" s="4"/>
      <c r="K97" s="4"/>
      <c r="L97" s="57"/>
      <c r="M97" s="318"/>
      <c r="N97" s="3"/>
      <c r="O97" s="3"/>
      <c r="P97" s="3"/>
      <c r="Q97" s="3"/>
      <c r="R97" s="3"/>
      <c r="S97" s="3"/>
      <c r="T97" s="3"/>
      <c r="U97" s="3"/>
      <c r="V97" s="118"/>
    </row>
    <row r="98" spans="1:22" s="6" customFormat="1" x14ac:dyDescent="0.25">
      <c r="A98" s="3"/>
      <c r="B98" s="1"/>
      <c r="C98" s="4"/>
      <c r="D98" s="4"/>
      <c r="E98" s="4"/>
      <c r="F98" s="4"/>
      <c r="G98" s="4"/>
      <c r="H98" s="4"/>
      <c r="I98" s="4"/>
      <c r="J98" s="4"/>
      <c r="K98" s="4"/>
      <c r="L98" s="57"/>
      <c r="M98" s="318"/>
      <c r="N98" s="3"/>
      <c r="O98" s="3"/>
      <c r="P98" s="3"/>
      <c r="Q98" s="3"/>
      <c r="R98" s="3"/>
      <c r="S98" s="3"/>
      <c r="T98" s="3"/>
      <c r="U98" s="3"/>
      <c r="V98" s="118"/>
    </row>
    <row r="99" spans="1:22" s="6" customFormat="1" x14ac:dyDescent="0.25">
      <c r="A99" s="3"/>
      <c r="B99" s="1"/>
      <c r="C99" s="4"/>
      <c r="D99" s="4"/>
      <c r="E99" s="4"/>
      <c r="F99" s="4"/>
      <c r="G99" s="4"/>
      <c r="H99" s="4"/>
      <c r="I99" s="4"/>
      <c r="J99" s="4"/>
      <c r="K99" s="4"/>
      <c r="L99" s="57"/>
      <c r="M99" s="318"/>
      <c r="N99" s="3"/>
      <c r="O99" s="3"/>
      <c r="P99" s="3"/>
      <c r="Q99" s="3"/>
      <c r="R99" s="3"/>
      <c r="S99" s="3"/>
      <c r="T99" s="3"/>
      <c r="U99" s="3"/>
      <c r="V99" s="118"/>
    </row>
    <row r="100" spans="1:22" s="6" customFormat="1" x14ac:dyDescent="0.25">
      <c r="A100" s="3"/>
      <c r="B100" s="1"/>
      <c r="C100" s="4"/>
      <c r="D100" s="4"/>
      <c r="E100" s="4"/>
      <c r="F100" s="4"/>
      <c r="G100" s="4"/>
      <c r="H100" s="4"/>
      <c r="I100" s="4"/>
      <c r="J100" s="4"/>
      <c r="K100" s="4"/>
      <c r="L100" s="57"/>
      <c r="M100" s="318"/>
      <c r="N100" s="3"/>
      <c r="O100" s="3"/>
      <c r="P100" s="3"/>
      <c r="Q100" s="3"/>
      <c r="R100" s="3"/>
      <c r="S100" s="3"/>
      <c r="T100" s="3"/>
      <c r="U100" s="3"/>
      <c r="V100" s="118"/>
    </row>
    <row r="101" spans="1:22" s="7" customFormat="1" x14ac:dyDescent="0.25">
      <c r="A101" s="3"/>
      <c r="B101" s="1"/>
      <c r="C101" s="4"/>
      <c r="D101" s="4"/>
      <c r="E101" s="4"/>
      <c r="F101" s="4"/>
      <c r="G101" s="4"/>
      <c r="H101" s="4"/>
      <c r="I101" s="4"/>
      <c r="J101" s="4"/>
      <c r="K101" s="4"/>
      <c r="L101" s="57"/>
      <c r="M101" s="318"/>
      <c r="N101" s="3"/>
      <c r="O101" s="3"/>
      <c r="P101" s="3"/>
      <c r="Q101" s="3"/>
      <c r="R101" s="3"/>
      <c r="S101" s="3"/>
      <c r="T101" s="3"/>
      <c r="U101" s="3"/>
      <c r="V101" s="118"/>
    </row>
    <row r="102" spans="1:22" s="6" customFormat="1" x14ac:dyDescent="0.25">
      <c r="A102" s="3"/>
      <c r="B102" s="1"/>
      <c r="C102" s="4"/>
      <c r="D102" s="4"/>
      <c r="E102" s="4"/>
      <c r="F102" s="4"/>
      <c r="G102" s="4"/>
      <c r="H102" s="4"/>
      <c r="I102" s="4"/>
      <c r="J102" s="4"/>
      <c r="K102" s="4"/>
      <c r="L102" s="57"/>
      <c r="M102" s="318"/>
      <c r="N102" s="3"/>
      <c r="O102" s="3"/>
      <c r="P102" s="3"/>
      <c r="Q102" s="3"/>
      <c r="R102" s="3"/>
      <c r="S102" s="3"/>
      <c r="T102" s="3"/>
      <c r="U102" s="3"/>
      <c r="V102" s="118"/>
    </row>
    <row r="103" spans="1:22" s="6" customFormat="1" x14ac:dyDescent="0.25">
      <c r="A103" s="3"/>
      <c r="B103" s="1"/>
      <c r="C103" s="4"/>
      <c r="D103" s="4"/>
      <c r="E103" s="4"/>
      <c r="F103" s="4"/>
      <c r="G103" s="4"/>
      <c r="H103" s="4"/>
      <c r="I103" s="4"/>
      <c r="J103" s="4"/>
      <c r="K103" s="4"/>
      <c r="L103" s="57"/>
      <c r="M103" s="318"/>
      <c r="N103" s="3"/>
      <c r="O103" s="3"/>
      <c r="P103" s="3"/>
      <c r="Q103" s="3"/>
      <c r="R103" s="3"/>
      <c r="S103" s="3"/>
      <c r="T103" s="3"/>
      <c r="U103" s="3"/>
      <c r="V103" s="118"/>
    </row>
    <row r="104" spans="1:22" s="6" customFormat="1" x14ac:dyDescent="0.25">
      <c r="A104" s="3"/>
      <c r="B104" s="1"/>
      <c r="C104" s="4"/>
      <c r="D104" s="4"/>
      <c r="E104" s="4"/>
      <c r="F104" s="4"/>
      <c r="G104" s="4"/>
      <c r="H104" s="4"/>
      <c r="I104" s="4"/>
      <c r="J104" s="4"/>
      <c r="K104" s="4"/>
      <c r="L104" s="57"/>
      <c r="M104" s="318"/>
      <c r="N104" s="3"/>
      <c r="O104" s="3"/>
      <c r="P104" s="3"/>
      <c r="Q104" s="3"/>
      <c r="R104" s="3"/>
      <c r="S104" s="3"/>
      <c r="T104" s="3"/>
      <c r="U104" s="3"/>
      <c r="V104" s="118"/>
    </row>
    <row r="105" spans="1:22" s="6" customFormat="1" x14ac:dyDescent="0.25">
      <c r="A105" s="3"/>
      <c r="B105" s="1"/>
      <c r="C105" s="4"/>
      <c r="D105" s="4"/>
      <c r="E105" s="4"/>
      <c r="F105" s="4"/>
      <c r="G105" s="4"/>
      <c r="H105" s="4"/>
      <c r="I105" s="4"/>
      <c r="J105" s="4"/>
      <c r="K105" s="4"/>
      <c r="L105" s="57"/>
      <c r="M105" s="318"/>
      <c r="N105" s="3"/>
      <c r="O105" s="3"/>
      <c r="P105" s="3"/>
      <c r="Q105" s="3"/>
      <c r="R105" s="3"/>
      <c r="S105" s="3"/>
      <c r="T105" s="3"/>
      <c r="U105" s="3"/>
      <c r="V105" s="118"/>
    </row>
    <row r="106" spans="1:22" s="6" customFormat="1" x14ac:dyDescent="0.25">
      <c r="A106" s="3"/>
      <c r="B106" s="1"/>
      <c r="C106" s="4"/>
      <c r="D106" s="4"/>
      <c r="E106" s="4"/>
      <c r="F106" s="4"/>
      <c r="G106" s="4"/>
      <c r="H106" s="4"/>
      <c r="I106" s="4"/>
      <c r="J106" s="4"/>
      <c r="K106" s="4"/>
      <c r="L106" s="57"/>
      <c r="M106" s="318"/>
      <c r="N106" s="3"/>
      <c r="O106" s="3"/>
      <c r="P106" s="3"/>
      <c r="Q106" s="3"/>
      <c r="R106" s="3"/>
      <c r="S106" s="3"/>
      <c r="T106" s="3"/>
      <c r="U106" s="3"/>
      <c r="V106" s="118"/>
    </row>
    <row r="107" spans="1:22" s="6" customFormat="1" x14ac:dyDescent="0.25">
      <c r="A107" s="3"/>
      <c r="B107" s="1"/>
      <c r="C107" s="4"/>
      <c r="D107" s="4"/>
      <c r="E107" s="4"/>
      <c r="F107" s="4"/>
      <c r="G107" s="4"/>
      <c r="H107" s="4"/>
      <c r="I107" s="4"/>
      <c r="J107" s="4"/>
      <c r="K107" s="4"/>
      <c r="L107" s="57"/>
      <c r="M107" s="318"/>
      <c r="N107" s="3"/>
      <c r="O107" s="3"/>
      <c r="P107" s="3"/>
      <c r="Q107" s="3"/>
      <c r="R107" s="3"/>
      <c r="S107" s="3"/>
      <c r="T107" s="3"/>
      <c r="U107" s="3"/>
      <c r="V107" s="118"/>
    </row>
    <row r="108" spans="1:22" s="6" customFormat="1" x14ac:dyDescent="0.25">
      <c r="A108" s="3"/>
      <c r="B108" s="1"/>
      <c r="C108" s="4"/>
      <c r="D108" s="4"/>
      <c r="E108" s="4"/>
      <c r="F108" s="4"/>
      <c r="G108" s="4"/>
      <c r="H108" s="4"/>
      <c r="I108" s="4"/>
      <c r="J108" s="4"/>
      <c r="K108" s="4"/>
      <c r="L108" s="57"/>
      <c r="M108" s="318"/>
      <c r="N108" s="3"/>
      <c r="O108" s="3"/>
      <c r="P108" s="3"/>
      <c r="Q108" s="3"/>
      <c r="R108" s="3"/>
      <c r="S108" s="3"/>
      <c r="T108" s="3"/>
      <c r="U108" s="3"/>
      <c r="V108" s="118"/>
    </row>
    <row r="109" spans="1:22" s="6" customFormat="1" x14ac:dyDescent="0.25">
      <c r="A109" s="3"/>
      <c r="B109" s="1"/>
      <c r="C109" s="4"/>
      <c r="D109" s="4"/>
      <c r="E109" s="4"/>
      <c r="F109" s="4"/>
      <c r="G109" s="4"/>
      <c r="H109" s="4"/>
      <c r="I109" s="4"/>
      <c r="J109" s="4"/>
      <c r="K109" s="4"/>
      <c r="L109" s="57"/>
      <c r="M109" s="318"/>
      <c r="N109" s="3"/>
      <c r="O109" s="3"/>
      <c r="P109" s="3"/>
      <c r="Q109" s="3"/>
      <c r="R109" s="3"/>
      <c r="S109" s="3"/>
      <c r="T109" s="3"/>
      <c r="U109" s="3"/>
      <c r="V109" s="118"/>
    </row>
    <row r="110" spans="1:22" s="7" customFormat="1" x14ac:dyDescent="0.25">
      <c r="A110" s="3"/>
      <c r="B110" s="1"/>
      <c r="C110" s="4"/>
      <c r="D110" s="4"/>
      <c r="E110" s="4"/>
      <c r="F110" s="4"/>
      <c r="G110" s="4"/>
      <c r="H110" s="4"/>
      <c r="I110" s="4"/>
      <c r="J110" s="4"/>
      <c r="K110" s="4"/>
      <c r="L110" s="57"/>
      <c r="M110" s="318"/>
      <c r="N110" s="3"/>
      <c r="O110" s="3"/>
      <c r="P110" s="3"/>
      <c r="Q110" s="3"/>
      <c r="R110" s="3"/>
      <c r="S110" s="3"/>
      <c r="T110" s="3"/>
      <c r="U110" s="3"/>
      <c r="V110" s="118"/>
    </row>
    <row r="111" spans="1:22" s="7" customFormat="1" x14ac:dyDescent="0.25">
      <c r="A111" s="3"/>
      <c r="B111" s="1"/>
      <c r="C111" s="4"/>
      <c r="D111" s="4"/>
      <c r="E111" s="4"/>
      <c r="F111" s="4"/>
      <c r="G111" s="4"/>
      <c r="H111" s="4"/>
      <c r="I111" s="4"/>
      <c r="J111" s="4"/>
      <c r="K111" s="4"/>
      <c r="L111" s="57"/>
      <c r="M111" s="318"/>
      <c r="N111" s="3"/>
      <c r="O111" s="3"/>
      <c r="P111" s="3"/>
      <c r="Q111" s="3"/>
      <c r="R111" s="3"/>
      <c r="S111" s="3"/>
      <c r="T111" s="3"/>
      <c r="U111" s="3"/>
      <c r="V111" s="118"/>
    </row>
    <row r="112" spans="1:22" s="7" customFormat="1" x14ac:dyDescent="0.25">
      <c r="A112" s="3"/>
      <c r="B112" s="1"/>
      <c r="C112" s="4"/>
      <c r="D112" s="4"/>
      <c r="E112" s="4"/>
      <c r="F112" s="4"/>
      <c r="G112" s="4"/>
      <c r="H112" s="4"/>
      <c r="I112" s="4"/>
      <c r="J112" s="4"/>
      <c r="K112" s="4"/>
      <c r="L112" s="57"/>
      <c r="M112" s="318"/>
      <c r="N112" s="3"/>
      <c r="O112" s="3"/>
      <c r="P112" s="3"/>
      <c r="Q112" s="3"/>
      <c r="R112" s="3"/>
      <c r="S112" s="3"/>
      <c r="T112" s="3"/>
      <c r="U112" s="3"/>
      <c r="V112" s="118"/>
    </row>
    <row r="113" spans="1:22" s="7" customFormat="1" x14ac:dyDescent="0.25">
      <c r="A113" s="3"/>
      <c r="B113" s="1"/>
      <c r="C113" s="4"/>
      <c r="D113" s="4"/>
      <c r="E113" s="4"/>
      <c r="F113" s="4"/>
      <c r="G113" s="4"/>
      <c r="H113" s="4"/>
      <c r="I113" s="4"/>
      <c r="J113" s="4"/>
      <c r="K113" s="4"/>
      <c r="L113" s="57"/>
      <c r="M113" s="318"/>
      <c r="N113" s="3"/>
      <c r="O113" s="3"/>
      <c r="P113" s="3"/>
      <c r="Q113" s="3"/>
      <c r="R113" s="3"/>
      <c r="S113" s="3"/>
      <c r="T113" s="3"/>
      <c r="U113" s="3"/>
      <c r="V113" s="118"/>
    </row>
    <row r="114" spans="1:22" s="7" customFormat="1" x14ac:dyDescent="0.25">
      <c r="A114" s="3"/>
      <c r="B114" s="1"/>
      <c r="C114" s="4"/>
      <c r="D114" s="4"/>
      <c r="E114" s="4"/>
      <c r="F114" s="4"/>
      <c r="G114" s="4"/>
      <c r="H114" s="4"/>
      <c r="I114" s="4"/>
      <c r="J114" s="4"/>
      <c r="K114" s="4"/>
      <c r="L114" s="57"/>
      <c r="M114" s="318"/>
      <c r="N114" s="3"/>
      <c r="O114" s="3"/>
      <c r="P114" s="3"/>
      <c r="Q114" s="3"/>
      <c r="R114" s="3"/>
      <c r="S114" s="3"/>
      <c r="T114" s="3"/>
      <c r="U114" s="3"/>
      <c r="V114" s="118"/>
    </row>
    <row r="115" spans="1:22" s="6" customFormat="1" x14ac:dyDescent="0.25">
      <c r="A115" s="3"/>
      <c r="B115" s="1"/>
      <c r="C115" s="4"/>
      <c r="D115" s="4"/>
      <c r="E115" s="4"/>
      <c r="F115" s="4"/>
      <c r="G115" s="4"/>
      <c r="H115" s="4"/>
      <c r="I115" s="4"/>
      <c r="J115" s="4"/>
      <c r="K115" s="4"/>
      <c r="L115" s="57"/>
      <c r="M115" s="318"/>
      <c r="N115" s="3"/>
      <c r="O115" s="3"/>
      <c r="P115" s="3"/>
      <c r="Q115" s="3"/>
      <c r="R115" s="3"/>
      <c r="S115" s="3"/>
      <c r="T115" s="3"/>
      <c r="U115" s="3"/>
      <c r="V115" s="118"/>
    </row>
    <row r="116" spans="1:22" s="6" customFormat="1" x14ac:dyDescent="0.25">
      <c r="A116" s="3"/>
      <c r="B116" s="1"/>
      <c r="C116" s="4"/>
      <c r="D116" s="4"/>
      <c r="E116" s="4"/>
      <c r="F116" s="4"/>
      <c r="G116" s="4"/>
      <c r="H116" s="4"/>
      <c r="I116" s="4"/>
      <c r="J116" s="4"/>
      <c r="K116" s="4"/>
      <c r="L116" s="57"/>
      <c r="M116" s="318"/>
      <c r="N116" s="3"/>
      <c r="O116" s="3"/>
      <c r="P116" s="3"/>
      <c r="Q116" s="3"/>
      <c r="R116" s="3"/>
      <c r="S116" s="3"/>
      <c r="T116" s="3"/>
      <c r="U116" s="3"/>
      <c r="V116" s="118"/>
    </row>
    <row r="117" spans="1:22" s="6" customFormat="1" x14ac:dyDescent="0.25">
      <c r="A117" s="3"/>
      <c r="B117" s="1"/>
      <c r="C117" s="4"/>
      <c r="D117" s="4"/>
      <c r="E117" s="4"/>
      <c r="F117" s="4"/>
      <c r="G117" s="4"/>
      <c r="H117" s="4"/>
      <c r="I117" s="4"/>
      <c r="J117" s="4"/>
      <c r="K117" s="4"/>
      <c r="L117" s="57"/>
      <c r="M117" s="318"/>
      <c r="N117" s="3"/>
      <c r="O117" s="3"/>
      <c r="P117" s="3"/>
      <c r="Q117" s="3"/>
      <c r="R117" s="3"/>
      <c r="S117" s="3"/>
      <c r="T117" s="3"/>
      <c r="U117" s="3"/>
      <c r="V117" s="118"/>
    </row>
    <row r="118" spans="1:22" s="6" customFormat="1" x14ac:dyDescent="0.25">
      <c r="A118" s="3"/>
      <c r="B118" s="1"/>
      <c r="C118" s="4"/>
      <c r="D118" s="4"/>
      <c r="E118" s="4"/>
      <c r="F118" s="4"/>
      <c r="G118" s="4"/>
      <c r="H118" s="4"/>
      <c r="I118" s="4"/>
      <c r="J118" s="4"/>
      <c r="K118" s="4"/>
      <c r="L118" s="57"/>
      <c r="M118" s="318"/>
      <c r="N118" s="3"/>
      <c r="O118" s="3"/>
      <c r="P118" s="3"/>
      <c r="Q118" s="3"/>
      <c r="R118" s="3"/>
      <c r="S118" s="3"/>
      <c r="T118" s="3"/>
      <c r="U118" s="3"/>
      <c r="V118" s="118"/>
    </row>
    <row r="119" spans="1:22" s="6" customFormat="1" x14ac:dyDescent="0.25">
      <c r="A119" s="3"/>
      <c r="B119" s="1"/>
      <c r="C119" s="4"/>
      <c r="D119" s="4"/>
      <c r="E119" s="4"/>
      <c r="F119" s="4"/>
      <c r="G119" s="4"/>
      <c r="H119" s="4"/>
      <c r="I119" s="4"/>
      <c r="J119" s="4"/>
      <c r="K119" s="4"/>
      <c r="L119" s="57"/>
      <c r="M119" s="318"/>
      <c r="N119" s="3"/>
      <c r="O119" s="3"/>
      <c r="P119" s="3"/>
      <c r="Q119" s="3"/>
      <c r="R119" s="3"/>
      <c r="S119" s="3"/>
      <c r="T119" s="3"/>
      <c r="U119" s="3"/>
      <c r="V119" s="118"/>
    </row>
    <row r="120" spans="1:22" s="6" customFormat="1" x14ac:dyDescent="0.25">
      <c r="A120" s="3"/>
      <c r="B120" s="1"/>
      <c r="C120" s="4"/>
      <c r="D120" s="4"/>
      <c r="E120" s="4"/>
      <c r="F120" s="4"/>
      <c r="G120" s="4"/>
      <c r="H120" s="4"/>
      <c r="I120" s="4"/>
      <c r="J120" s="4"/>
      <c r="K120" s="4"/>
      <c r="L120" s="57"/>
      <c r="M120" s="318"/>
      <c r="N120" s="3"/>
      <c r="O120" s="3"/>
      <c r="P120" s="3"/>
      <c r="Q120" s="3"/>
      <c r="R120" s="3"/>
      <c r="S120" s="3"/>
      <c r="T120" s="3"/>
      <c r="U120" s="3"/>
      <c r="V120" s="118"/>
    </row>
    <row r="121" spans="1:22" s="6" customFormat="1" x14ac:dyDescent="0.25">
      <c r="A121" s="3"/>
      <c r="B121" s="1"/>
      <c r="C121" s="4"/>
      <c r="D121" s="4"/>
      <c r="E121" s="4"/>
      <c r="F121" s="4"/>
      <c r="G121" s="4"/>
      <c r="H121" s="4"/>
      <c r="I121" s="4"/>
      <c r="J121" s="4"/>
      <c r="K121" s="4"/>
      <c r="L121" s="57"/>
      <c r="M121" s="318"/>
      <c r="N121" s="3"/>
      <c r="O121" s="3"/>
      <c r="P121" s="3"/>
      <c r="Q121" s="3"/>
      <c r="R121" s="3"/>
      <c r="S121" s="3"/>
      <c r="T121" s="3"/>
      <c r="U121" s="3"/>
      <c r="V121" s="118"/>
    </row>
    <row r="122" spans="1:22" s="6" customFormat="1" x14ac:dyDescent="0.25">
      <c r="A122" s="3"/>
      <c r="B122" s="1"/>
      <c r="C122" s="4"/>
      <c r="D122" s="4"/>
      <c r="E122" s="4"/>
      <c r="F122" s="4"/>
      <c r="G122" s="4"/>
      <c r="H122" s="4"/>
      <c r="I122" s="4"/>
      <c r="J122" s="4"/>
      <c r="K122" s="4"/>
      <c r="L122" s="57"/>
      <c r="M122" s="318"/>
      <c r="N122" s="3"/>
      <c r="O122" s="3"/>
      <c r="P122" s="3"/>
      <c r="Q122" s="3"/>
      <c r="R122" s="3"/>
      <c r="S122" s="3"/>
      <c r="T122" s="3"/>
      <c r="U122" s="3"/>
      <c r="V122" s="118"/>
    </row>
    <row r="123" spans="1:22" s="6" customFormat="1" x14ac:dyDescent="0.25">
      <c r="A123" s="3"/>
      <c r="B123" s="1"/>
      <c r="C123" s="4"/>
      <c r="D123" s="4"/>
      <c r="E123" s="4"/>
      <c r="F123" s="4"/>
      <c r="G123" s="4"/>
      <c r="H123" s="4"/>
      <c r="I123" s="4"/>
      <c r="J123" s="4"/>
      <c r="K123" s="4"/>
      <c r="L123" s="57"/>
      <c r="M123" s="318"/>
      <c r="N123" s="3"/>
      <c r="O123" s="3"/>
      <c r="P123" s="3"/>
      <c r="Q123" s="3"/>
      <c r="R123" s="3"/>
      <c r="S123" s="3"/>
      <c r="T123" s="3"/>
      <c r="U123" s="3"/>
      <c r="V123" s="118"/>
    </row>
    <row r="124" spans="1:22" s="7" customFormat="1" x14ac:dyDescent="0.25">
      <c r="A124" s="3"/>
      <c r="B124" s="1"/>
      <c r="C124" s="4"/>
      <c r="D124" s="4"/>
      <c r="E124" s="4"/>
      <c r="F124" s="4"/>
      <c r="G124" s="4"/>
      <c r="H124" s="4"/>
      <c r="I124" s="4"/>
      <c r="J124" s="4"/>
      <c r="K124" s="4"/>
      <c r="L124" s="57"/>
      <c r="M124" s="318"/>
      <c r="N124" s="3"/>
      <c r="O124" s="3"/>
      <c r="P124" s="3"/>
      <c r="Q124" s="3"/>
      <c r="R124" s="3"/>
      <c r="S124" s="3"/>
      <c r="T124" s="3"/>
      <c r="U124" s="3"/>
      <c r="V124" s="118"/>
    </row>
    <row r="125" spans="1:22" s="7" customFormat="1" x14ac:dyDescent="0.25">
      <c r="A125" s="3"/>
      <c r="B125" s="1"/>
      <c r="C125" s="4"/>
      <c r="D125" s="4"/>
      <c r="E125" s="4"/>
      <c r="F125" s="4"/>
      <c r="G125" s="4"/>
      <c r="H125" s="4"/>
      <c r="I125" s="4"/>
      <c r="J125" s="4"/>
      <c r="K125" s="4"/>
      <c r="L125" s="57"/>
      <c r="M125" s="318"/>
      <c r="N125" s="3"/>
      <c r="O125" s="3"/>
      <c r="P125" s="3"/>
      <c r="Q125" s="3"/>
      <c r="R125" s="3"/>
      <c r="S125" s="3"/>
      <c r="T125" s="3"/>
      <c r="U125" s="3"/>
      <c r="V125" s="118"/>
    </row>
    <row r="126" spans="1:22" s="7" customFormat="1" x14ac:dyDescent="0.25">
      <c r="A126" s="3"/>
      <c r="B126" s="1"/>
      <c r="C126" s="4"/>
      <c r="D126" s="4"/>
      <c r="E126" s="4"/>
      <c r="F126" s="4"/>
      <c r="G126" s="4"/>
      <c r="H126" s="4"/>
      <c r="I126" s="4"/>
      <c r="J126" s="4"/>
      <c r="K126" s="4"/>
      <c r="L126" s="57"/>
      <c r="M126" s="318"/>
      <c r="N126" s="3"/>
      <c r="O126" s="3"/>
      <c r="P126" s="3"/>
      <c r="Q126" s="3"/>
      <c r="R126" s="3"/>
      <c r="S126" s="3"/>
      <c r="T126" s="3"/>
      <c r="U126" s="3"/>
      <c r="V126" s="118"/>
    </row>
    <row r="127" spans="1:22" s="6" customFormat="1" x14ac:dyDescent="0.25">
      <c r="A127" s="3"/>
      <c r="B127" s="1"/>
      <c r="C127" s="4"/>
      <c r="D127" s="4"/>
      <c r="E127" s="4"/>
      <c r="F127" s="4"/>
      <c r="G127" s="4"/>
      <c r="H127" s="4"/>
      <c r="I127" s="4"/>
      <c r="J127" s="4"/>
      <c r="K127" s="4"/>
      <c r="L127" s="57"/>
      <c r="M127" s="318"/>
      <c r="N127" s="3"/>
      <c r="O127" s="3"/>
      <c r="P127" s="3"/>
      <c r="Q127" s="3"/>
      <c r="R127" s="3"/>
      <c r="S127" s="3"/>
      <c r="T127" s="3"/>
      <c r="U127" s="3"/>
      <c r="V127" s="118"/>
    </row>
    <row r="128" spans="1:22" s="6" customFormat="1" x14ac:dyDescent="0.25">
      <c r="A128" s="3"/>
      <c r="B128" s="1"/>
      <c r="C128" s="4"/>
      <c r="D128" s="4"/>
      <c r="E128" s="4"/>
      <c r="F128" s="4"/>
      <c r="G128" s="4"/>
      <c r="H128" s="4"/>
      <c r="I128" s="4"/>
      <c r="J128" s="4"/>
      <c r="K128" s="4"/>
      <c r="L128" s="57"/>
      <c r="M128" s="318"/>
      <c r="N128" s="3"/>
      <c r="O128" s="3"/>
      <c r="P128" s="3"/>
      <c r="Q128" s="3"/>
      <c r="R128" s="3"/>
      <c r="S128" s="3"/>
      <c r="T128" s="3"/>
      <c r="U128" s="3"/>
      <c r="V128" s="118"/>
    </row>
    <row r="129" spans="1:22" s="6" customFormat="1" x14ac:dyDescent="0.25">
      <c r="A129" s="3"/>
      <c r="B129" s="1"/>
      <c r="C129" s="4"/>
      <c r="D129" s="4"/>
      <c r="E129" s="4"/>
      <c r="F129" s="4"/>
      <c r="G129" s="4"/>
      <c r="H129" s="4"/>
      <c r="I129" s="4"/>
      <c r="J129" s="4"/>
      <c r="K129" s="4"/>
      <c r="L129" s="57"/>
      <c r="M129" s="318"/>
      <c r="N129" s="3"/>
      <c r="O129" s="3"/>
      <c r="P129" s="3"/>
      <c r="Q129" s="3"/>
      <c r="R129" s="3"/>
      <c r="S129" s="3"/>
      <c r="T129" s="3"/>
      <c r="U129" s="3"/>
      <c r="V129" s="118"/>
    </row>
    <row r="130" spans="1:22" s="6" customFormat="1" x14ac:dyDescent="0.25">
      <c r="A130" s="3"/>
      <c r="B130" s="1"/>
      <c r="C130" s="4"/>
      <c r="D130" s="4"/>
      <c r="E130" s="4"/>
      <c r="F130" s="4"/>
      <c r="G130" s="4"/>
      <c r="H130" s="4"/>
      <c r="I130" s="4"/>
      <c r="J130" s="4"/>
      <c r="K130" s="4"/>
      <c r="L130" s="57"/>
      <c r="M130" s="318"/>
      <c r="N130" s="3"/>
      <c r="O130" s="3"/>
      <c r="P130" s="3"/>
      <c r="Q130" s="3"/>
      <c r="R130" s="3"/>
      <c r="S130" s="3"/>
      <c r="T130" s="3"/>
      <c r="U130" s="3"/>
      <c r="V130" s="118"/>
    </row>
    <row r="131" spans="1:22" s="6" customFormat="1" x14ac:dyDescent="0.25">
      <c r="A131" s="3"/>
      <c r="B131" s="1"/>
      <c r="C131" s="4"/>
      <c r="D131" s="4"/>
      <c r="E131" s="4"/>
      <c r="F131" s="4"/>
      <c r="G131" s="4"/>
      <c r="H131" s="4"/>
      <c r="I131" s="4"/>
      <c r="J131" s="4"/>
      <c r="K131" s="4"/>
      <c r="L131" s="57"/>
      <c r="M131" s="318"/>
      <c r="N131" s="3"/>
      <c r="O131" s="3"/>
      <c r="P131" s="3"/>
      <c r="Q131" s="3"/>
      <c r="R131" s="3"/>
      <c r="S131" s="3"/>
      <c r="T131" s="3"/>
      <c r="U131" s="3"/>
      <c r="V131" s="118"/>
    </row>
    <row r="132" spans="1:22" s="6" customFormat="1" x14ac:dyDescent="0.25">
      <c r="A132" s="3"/>
      <c r="B132" s="1"/>
      <c r="C132" s="4"/>
      <c r="D132" s="4"/>
      <c r="E132" s="4"/>
      <c r="F132" s="4"/>
      <c r="G132" s="4"/>
      <c r="H132" s="4"/>
      <c r="I132" s="4"/>
      <c r="J132" s="4"/>
      <c r="K132" s="4"/>
      <c r="L132" s="57"/>
      <c r="M132" s="318"/>
      <c r="N132" s="3"/>
      <c r="O132" s="3"/>
      <c r="P132" s="3"/>
      <c r="Q132" s="3"/>
      <c r="R132" s="3"/>
      <c r="S132" s="3"/>
      <c r="T132" s="3"/>
      <c r="U132" s="3"/>
      <c r="V132" s="118"/>
    </row>
    <row r="133" spans="1:22" s="6" customFormat="1" x14ac:dyDescent="0.25">
      <c r="A133" s="3"/>
      <c r="B133" s="1"/>
      <c r="C133" s="4"/>
      <c r="D133" s="4"/>
      <c r="E133" s="4"/>
      <c r="F133" s="4"/>
      <c r="G133" s="4"/>
      <c r="H133" s="4"/>
      <c r="I133" s="4"/>
      <c r="J133" s="4"/>
      <c r="K133" s="4"/>
      <c r="L133" s="57"/>
      <c r="M133" s="318"/>
      <c r="N133" s="3"/>
      <c r="O133" s="3"/>
      <c r="P133" s="3"/>
      <c r="Q133" s="3"/>
      <c r="R133" s="3"/>
      <c r="S133" s="3"/>
      <c r="T133" s="3"/>
      <c r="U133" s="3"/>
      <c r="V133" s="118"/>
    </row>
    <row r="134" spans="1:22" s="7" customFormat="1" x14ac:dyDescent="0.25">
      <c r="A134" s="3"/>
      <c r="B134" s="1"/>
      <c r="C134" s="4"/>
      <c r="D134" s="4"/>
      <c r="E134" s="4"/>
      <c r="F134" s="4"/>
      <c r="G134" s="4"/>
      <c r="H134" s="4"/>
      <c r="I134" s="4"/>
      <c r="J134" s="4"/>
      <c r="K134" s="4"/>
      <c r="L134" s="57"/>
      <c r="M134" s="318"/>
      <c r="N134" s="3"/>
      <c r="O134" s="3"/>
      <c r="P134" s="3"/>
      <c r="Q134" s="3"/>
      <c r="R134" s="3"/>
      <c r="S134" s="3"/>
      <c r="T134" s="3"/>
      <c r="U134" s="3"/>
      <c r="V134" s="118"/>
    </row>
    <row r="135" spans="1:22" s="6" customFormat="1" x14ac:dyDescent="0.25">
      <c r="A135" s="3"/>
      <c r="B135" s="1"/>
      <c r="C135" s="4"/>
      <c r="D135" s="4"/>
      <c r="E135" s="4"/>
      <c r="F135" s="4"/>
      <c r="G135" s="4"/>
      <c r="H135" s="4"/>
      <c r="I135" s="4"/>
      <c r="J135" s="4"/>
      <c r="K135" s="4"/>
      <c r="L135" s="57"/>
      <c r="M135" s="318"/>
      <c r="N135" s="3"/>
      <c r="O135" s="3"/>
      <c r="P135" s="3"/>
      <c r="Q135" s="3"/>
      <c r="R135" s="3"/>
      <c r="S135" s="3"/>
      <c r="T135" s="3"/>
      <c r="U135" s="3"/>
      <c r="V135" s="118"/>
    </row>
    <row r="136" spans="1:22" s="6" customFormat="1" x14ac:dyDescent="0.25">
      <c r="A136" s="3"/>
      <c r="B136" s="1"/>
      <c r="C136" s="4"/>
      <c r="D136" s="4"/>
      <c r="E136" s="4"/>
      <c r="F136" s="4"/>
      <c r="G136" s="4"/>
      <c r="H136" s="4"/>
      <c r="I136" s="4"/>
      <c r="J136" s="4"/>
      <c r="K136" s="4"/>
      <c r="L136" s="57"/>
      <c r="M136" s="318"/>
      <c r="N136" s="3"/>
      <c r="O136" s="3"/>
      <c r="P136" s="3"/>
      <c r="Q136" s="3"/>
      <c r="R136" s="3"/>
      <c r="S136" s="3"/>
      <c r="T136" s="3"/>
      <c r="U136" s="3"/>
      <c r="V136" s="118"/>
    </row>
    <row r="137" spans="1:22" s="6" customFormat="1" x14ac:dyDescent="0.25">
      <c r="A137" s="3"/>
      <c r="B137" s="1"/>
      <c r="C137" s="4"/>
      <c r="D137" s="4"/>
      <c r="E137" s="4"/>
      <c r="F137" s="4"/>
      <c r="G137" s="4"/>
      <c r="H137" s="4"/>
      <c r="I137" s="4"/>
      <c r="J137" s="4"/>
      <c r="K137" s="4"/>
      <c r="L137" s="57"/>
      <c r="M137" s="318"/>
      <c r="N137" s="3"/>
      <c r="O137" s="3"/>
      <c r="P137" s="3"/>
      <c r="Q137" s="3"/>
      <c r="R137" s="3"/>
      <c r="S137" s="3"/>
      <c r="T137" s="3"/>
      <c r="U137" s="3"/>
      <c r="V137" s="118"/>
    </row>
    <row r="138" spans="1:22" s="6" customFormat="1" x14ac:dyDescent="0.25">
      <c r="A138" s="3"/>
      <c r="B138" s="1"/>
      <c r="C138" s="4"/>
      <c r="D138" s="4"/>
      <c r="E138" s="4"/>
      <c r="F138" s="4"/>
      <c r="G138" s="4"/>
      <c r="H138" s="4"/>
      <c r="I138" s="4"/>
      <c r="J138" s="4"/>
      <c r="K138" s="4"/>
      <c r="L138" s="57"/>
      <c r="M138" s="318"/>
      <c r="N138" s="3"/>
      <c r="O138" s="3"/>
      <c r="P138" s="3"/>
      <c r="Q138" s="3"/>
      <c r="R138" s="3"/>
      <c r="S138" s="3"/>
      <c r="T138" s="3"/>
      <c r="U138" s="3"/>
      <c r="V138" s="118"/>
    </row>
    <row r="139" spans="1:22" s="6" customFormat="1" x14ac:dyDescent="0.25">
      <c r="A139" s="3"/>
      <c r="B139" s="1"/>
      <c r="C139" s="4"/>
      <c r="D139" s="4"/>
      <c r="E139" s="4"/>
      <c r="F139" s="4"/>
      <c r="G139" s="4"/>
      <c r="H139" s="4"/>
      <c r="I139" s="4"/>
      <c r="J139" s="4"/>
      <c r="K139" s="4"/>
      <c r="L139" s="57"/>
      <c r="M139" s="318"/>
      <c r="N139" s="3"/>
      <c r="O139" s="3"/>
      <c r="P139" s="3"/>
      <c r="Q139" s="3"/>
      <c r="R139" s="3"/>
      <c r="S139" s="3"/>
      <c r="T139" s="3"/>
      <c r="U139" s="3"/>
      <c r="V139" s="118"/>
    </row>
    <row r="140" spans="1:22" s="6" customFormat="1" x14ac:dyDescent="0.25">
      <c r="A140" s="3"/>
      <c r="B140" s="1"/>
      <c r="C140" s="4"/>
      <c r="D140" s="4"/>
      <c r="E140" s="4"/>
      <c r="F140" s="4"/>
      <c r="G140" s="4"/>
      <c r="H140" s="4"/>
      <c r="I140" s="4"/>
      <c r="J140" s="4"/>
      <c r="K140" s="4"/>
      <c r="L140" s="57"/>
      <c r="M140" s="318"/>
      <c r="N140" s="3"/>
      <c r="O140" s="3"/>
      <c r="P140" s="3"/>
      <c r="Q140" s="3"/>
      <c r="R140" s="3"/>
      <c r="S140" s="3"/>
      <c r="T140" s="3"/>
      <c r="U140" s="3"/>
      <c r="V140" s="118"/>
    </row>
    <row r="141" spans="1:22" s="6" customFormat="1" x14ac:dyDescent="0.25">
      <c r="A141" s="3"/>
      <c r="B141" s="1"/>
      <c r="C141" s="4"/>
      <c r="D141" s="4"/>
      <c r="E141" s="4"/>
      <c r="F141" s="4"/>
      <c r="G141" s="4"/>
      <c r="H141" s="4"/>
      <c r="I141" s="4"/>
      <c r="J141" s="4"/>
      <c r="K141" s="4"/>
      <c r="L141" s="57"/>
      <c r="M141" s="318"/>
      <c r="N141" s="3"/>
      <c r="O141" s="3"/>
      <c r="P141" s="3"/>
      <c r="Q141" s="3"/>
      <c r="R141" s="3"/>
      <c r="S141" s="3"/>
      <c r="T141" s="3"/>
      <c r="U141" s="3"/>
      <c r="V141" s="118"/>
    </row>
    <row r="142" spans="1:22" s="6" customFormat="1" x14ac:dyDescent="0.25">
      <c r="A142" s="3"/>
      <c r="B142" s="1"/>
      <c r="C142" s="4"/>
      <c r="D142" s="4"/>
      <c r="E142" s="4"/>
      <c r="F142" s="4"/>
      <c r="G142" s="4"/>
      <c r="H142" s="4"/>
      <c r="I142" s="4"/>
      <c r="J142" s="4"/>
      <c r="K142" s="4"/>
      <c r="L142" s="57"/>
      <c r="M142" s="318"/>
      <c r="N142" s="3"/>
      <c r="O142" s="3"/>
      <c r="P142" s="3"/>
      <c r="Q142" s="3"/>
      <c r="R142" s="3"/>
      <c r="S142" s="3"/>
      <c r="T142" s="3"/>
      <c r="U142" s="3"/>
      <c r="V142" s="118"/>
    </row>
    <row r="143" spans="1:22" s="6" customFormat="1" x14ac:dyDescent="0.25">
      <c r="A143" s="3"/>
      <c r="B143" s="1"/>
      <c r="C143" s="4"/>
      <c r="D143" s="4"/>
      <c r="E143" s="4"/>
      <c r="F143" s="4"/>
      <c r="G143" s="4"/>
      <c r="H143" s="4"/>
      <c r="I143" s="4"/>
      <c r="J143" s="4"/>
      <c r="K143" s="4"/>
      <c r="L143" s="57"/>
      <c r="M143" s="318"/>
      <c r="N143" s="3"/>
      <c r="O143" s="3"/>
      <c r="P143" s="3"/>
      <c r="Q143" s="3"/>
      <c r="R143" s="3"/>
      <c r="S143" s="3"/>
      <c r="T143" s="3"/>
      <c r="U143" s="3"/>
      <c r="V143" s="118"/>
    </row>
  </sheetData>
  <mergeCells count="44">
    <mergeCell ref="A18:B18"/>
    <mergeCell ref="A19:B19"/>
    <mergeCell ref="A26:B26"/>
    <mergeCell ref="A24:B24"/>
    <mergeCell ref="C24:F24"/>
    <mergeCell ref="G24:L24"/>
    <mergeCell ref="G18:L18"/>
    <mergeCell ref="G19:L19"/>
    <mergeCell ref="N24:V24"/>
    <mergeCell ref="A20:B20"/>
    <mergeCell ref="G20:L20"/>
    <mergeCell ref="N20:V20"/>
    <mergeCell ref="N18:V18"/>
    <mergeCell ref="N9:V9"/>
    <mergeCell ref="N19:V19"/>
    <mergeCell ref="N10:V10"/>
    <mergeCell ref="A22:B22"/>
    <mergeCell ref="G22:L22"/>
    <mergeCell ref="N11:V11"/>
    <mergeCell ref="N8:V8"/>
    <mergeCell ref="L2:L3"/>
    <mergeCell ref="V2:V3"/>
    <mergeCell ref="M2:O3"/>
    <mergeCell ref="P2:R3"/>
    <mergeCell ref="S2:U3"/>
    <mergeCell ref="G8:L8"/>
    <mergeCell ref="G9:L9"/>
    <mergeCell ref="A1:B1"/>
    <mergeCell ref="A2:A3"/>
    <mergeCell ref="B2:B3"/>
    <mergeCell ref="C2:F2"/>
    <mergeCell ref="G2:J2"/>
    <mergeCell ref="N4:V4"/>
    <mergeCell ref="K2:K3"/>
    <mergeCell ref="A4:B4"/>
    <mergeCell ref="C4:F4"/>
    <mergeCell ref="G4:L4"/>
    <mergeCell ref="A11:B11"/>
    <mergeCell ref="C11:F11"/>
    <mergeCell ref="A8:B8"/>
    <mergeCell ref="A9:B9"/>
    <mergeCell ref="A10:B10"/>
    <mergeCell ref="G10:L10"/>
    <mergeCell ref="G11:L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90F9-1012-4BBC-9D49-9C55395C9068}">
  <dimension ref="A1:V188"/>
  <sheetViews>
    <sheetView zoomScale="85" zoomScaleNormal="85" workbookViewId="0">
      <pane xSplit="2" ySplit="3" topLeftCell="C58" activePane="bottomRight" state="frozen"/>
      <selection pane="topRight" activeCell="C1" sqref="C1"/>
      <selection pane="bottomLeft" activeCell="A4" sqref="A4"/>
      <selection pane="bottomRight" activeCell="O41" sqref="O41"/>
    </sheetView>
  </sheetViews>
  <sheetFormatPr defaultColWidth="10.6640625" defaultRowHeight="14.4" x14ac:dyDescent="0.25"/>
  <cols>
    <col min="1" max="1" width="18.33203125" style="3" customWidth="1"/>
    <col min="2" max="2" width="65.33203125" style="1" customWidth="1"/>
    <col min="3" max="3" width="4.33203125" style="4" customWidth="1"/>
    <col min="4" max="4" width="4.44140625" style="4" customWidth="1"/>
    <col min="5" max="9" width="4.33203125" style="4" customWidth="1"/>
    <col min="10" max="10" width="5.6640625" style="4" customWidth="1"/>
    <col min="11" max="11" width="4.33203125" style="4" customWidth="1"/>
    <col min="12" max="12" width="4.33203125" style="57" customWidth="1"/>
    <col min="13" max="13" width="3.6640625" style="224" customWidth="1"/>
    <col min="14" max="14" width="13.5546875" style="3" customWidth="1"/>
    <col min="15" max="15" width="23.88671875" style="3" customWidth="1"/>
    <col min="16" max="16" width="3.6640625" style="3" customWidth="1"/>
    <col min="17" max="17" width="5.6640625" style="3" customWidth="1"/>
    <col min="18" max="18" width="12.5546875" style="3" customWidth="1"/>
    <col min="19" max="19" width="3.6640625" style="3" customWidth="1"/>
    <col min="20" max="20" width="8.88671875" style="3" customWidth="1"/>
    <col min="21" max="21" width="10.44140625" style="3" customWidth="1"/>
    <col min="22" max="22" width="24.33203125" style="257" customWidth="1"/>
    <col min="23" max="16384" width="10.6640625" style="1"/>
  </cols>
  <sheetData>
    <row r="1" spans="1:22" s="2" customFormat="1" ht="41.25" customHeight="1" thickBot="1" x14ac:dyDescent="0.3">
      <c r="A1" s="645" t="s">
        <v>447</v>
      </c>
      <c r="B1" s="645"/>
      <c r="C1" s="645"/>
      <c r="D1" s="645"/>
      <c r="E1" s="645"/>
      <c r="F1" s="645"/>
      <c r="G1" s="645"/>
      <c r="H1" s="645"/>
      <c r="I1" s="645"/>
      <c r="J1" s="645"/>
      <c r="K1" s="645"/>
      <c r="L1" s="645"/>
      <c r="M1" s="645"/>
      <c r="N1" s="645"/>
      <c r="O1" s="13"/>
      <c r="P1" s="13"/>
      <c r="Q1" s="3"/>
      <c r="R1" s="3"/>
      <c r="S1" s="3"/>
      <c r="T1" s="3"/>
      <c r="U1" s="3"/>
      <c r="V1" s="238"/>
    </row>
    <row r="2" spans="1:22"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row>
    <row r="3" spans="1:22"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row>
    <row r="4" spans="1:22" s="6" customFormat="1" ht="20.100000000000001" customHeight="1" x14ac:dyDescent="0.25">
      <c r="A4" s="552" t="s">
        <v>390</v>
      </c>
      <c r="B4" s="553"/>
      <c r="C4" s="554"/>
      <c r="D4" s="555"/>
      <c r="E4" s="555"/>
      <c r="F4" s="555"/>
      <c r="G4" s="554"/>
      <c r="H4" s="555"/>
      <c r="I4" s="555"/>
      <c r="J4" s="555"/>
      <c r="K4" s="555"/>
      <c r="L4" s="565"/>
      <c r="M4" s="358"/>
      <c r="N4" s="555"/>
      <c r="O4" s="555"/>
      <c r="P4" s="555"/>
      <c r="Q4" s="555"/>
      <c r="R4" s="555"/>
      <c r="S4" s="555"/>
      <c r="T4" s="555"/>
      <c r="U4" s="555"/>
      <c r="V4" s="565"/>
    </row>
    <row r="5" spans="1:22" s="6" customFormat="1" x14ac:dyDescent="0.3">
      <c r="A5" s="244" t="str">
        <f>MSc!A5</f>
        <v>bioinfub17em</v>
      </c>
      <c r="B5" s="208" t="str">
        <f>MSc!B5</f>
        <v>Bioinformatics  L</v>
      </c>
      <c r="C5" s="67" t="str">
        <f>MSc!C5</f>
        <v>x</v>
      </c>
      <c r="D5" s="65"/>
      <c r="E5" s="65"/>
      <c r="F5" s="68"/>
      <c r="G5" s="67">
        <f>MSc!G5</f>
        <v>2</v>
      </c>
      <c r="H5" s="65" t="str">
        <f>MSc!H5</f>
        <v xml:space="preserve"> </v>
      </c>
      <c r="I5" s="65"/>
      <c r="J5" s="71"/>
      <c r="K5" s="69">
        <f>MSc!K5</f>
        <v>2</v>
      </c>
      <c r="L5" s="69" t="str">
        <f>MSc!L5</f>
        <v>DK</v>
      </c>
      <c r="M5" s="467" t="str">
        <f>MSc!M5</f>
        <v>t</v>
      </c>
      <c r="N5" s="337" t="str">
        <f>MSc!N5</f>
        <v>bioinfub17gm</v>
      </c>
      <c r="O5" s="338" t="str">
        <f>MSc!O5</f>
        <v>Bioinformatics PR</v>
      </c>
      <c r="P5" s="345"/>
      <c r="Q5" s="12"/>
      <c r="R5" s="11"/>
      <c r="S5" s="21"/>
      <c r="T5" s="12"/>
      <c r="U5" s="11"/>
      <c r="V5" s="250" t="str">
        <f>MSc!V5</f>
        <v>Vellai Tibor</v>
      </c>
    </row>
    <row r="6" spans="1:22" s="6" customFormat="1" x14ac:dyDescent="0.3">
      <c r="A6" s="244" t="str">
        <f>MSc!A6</f>
        <v>bioinfub17gm</v>
      </c>
      <c r="B6" s="208" t="str">
        <f>MSc!B6</f>
        <v>Bioinformatics PR</v>
      </c>
      <c r="C6" s="67" t="str">
        <f>MSc!C6</f>
        <v>x</v>
      </c>
      <c r="D6" s="65"/>
      <c r="E6" s="65"/>
      <c r="F6" s="68"/>
      <c r="G6" s="67"/>
      <c r="H6" s="65">
        <f>MSc!H6</f>
        <v>2</v>
      </c>
      <c r="I6" s="65"/>
      <c r="J6" s="71"/>
      <c r="K6" s="69">
        <f>MSc!K6</f>
        <v>4</v>
      </c>
      <c r="L6" s="69" t="str">
        <f>MSc!L6</f>
        <v>Gyj</v>
      </c>
      <c r="M6" s="467" t="str">
        <f>MSc!M6</f>
        <v>t</v>
      </c>
      <c r="N6" s="337" t="str">
        <f>MSc!N6</f>
        <v>bioinfub17em</v>
      </c>
      <c r="O6" s="338" t="str">
        <f>MSc!O6</f>
        <v>Bioinformatics  L</v>
      </c>
      <c r="P6" s="345"/>
      <c r="Q6" s="12"/>
      <c r="R6" s="11"/>
      <c r="S6" s="21"/>
      <c r="T6" s="12"/>
      <c r="U6" s="11"/>
      <c r="V6" s="250" t="str">
        <f>MSc!V6</f>
        <v>Vellai Tibor</v>
      </c>
    </row>
    <row r="7" spans="1:22" s="6" customFormat="1" x14ac:dyDescent="0.3">
      <c r="A7" s="244" t="str">
        <f>MSc!A7</f>
        <v>biometub17vm</v>
      </c>
      <c r="B7" s="208" t="str">
        <f>MSc!B7</f>
        <v>Biometry, advanced biostatistics L+PR</v>
      </c>
      <c r="C7" s="67" t="str">
        <f>MSc!C7</f>
        <v>x</v>
      </c>
      <c r="D7" s="65"/>
      <c r="E7" s="65"/>
      <c r="F7" s="68"/>
      <c r="G7" s="65">
        <f>MSc!G7</f>
        <v>1</v>
      </c>
      <c r="H7" s="65">
        <f>MSc!H7</f>
        <v>2</v>
      </c>
      <c r="I7" s="65"/>
      <c r="J7" s="71"/>
      <c r="K7" s="69">
        <f>MSc!K7</f>
        <v>5</v>
      </c>
      <c r="L7" s="69" t="str">
        <f>MSc!L7</f>
        <v>Gyj</v>
      </c>
      <c r="M7" s="359"/>
      <c r="N7" s="339"/>
      <c r="O7" s="340" t="str">
        <f>MSc!O7</f>
        <v>–</v>
      </c>
      <c r="P7" s="346"/>
      <c r="Q7" s="12"/>
      <c r="R7" s="11"/>
      <c r="S7" s="21"/>
      <c r="T7" s="12"/>
      <c r="U7" s="11"/>
      <c r="V7" s="250" t="str">
        <f>MSc!V7</f>
        <v>Podani János</v>
      </c>
    </row>
    <row r="8" spans="1:22" s="6" customFormat="1" x14ac:dyDescent="0.25">
      <c r="A8" s="556" t="s">
        <v>387</v>
      </c>
      <c r="B8" s="557"/>
      <c r="C8" s="28">
        <f>SUMIF(C5:C7,"=x",$G5:$G7)+SUMIF(C5:C7,"=x",$H5:$H7)+SUMIF(C5:C7,"=x",$I5:$I7)</f>
        <v>7</v>
      </c>
      <c r="D8" s="29">
        <f>SUMIF(D5:D7,"=x",$G5:$G7)+SUMIF(D5:D7,"=x",$H5:$H7)+SUMIF(D5:D7,"=x",$I5:$I7)</f>
        <v>0</v>
      </c>
      <c r="E8" s="29">
        <f>SUMIF(E5:E7,"=x",$G5:$G7)+SUMIF(E5:E7,"=x",$H5:$H7)+SUMIF(E5:E7,"=x",$I5:$I7)</f>
        <v>0</v>
      </c>
      <c r="F8" s="30">
        <f>SUMIF(F5:F7,"=x",$G5:$G7)+SUMIF(F5:F7,"=x",$H5:$H7)+SUMIF(F5:F7,"=x",$I5:$I7)</f>
        <v>0</v>
      </c>
      <c r="G8" s="586">
        <f>SUM(C8:F8)</f>
        <v>7</v>
      </c>
      <c r="H8" s="587"/>
      <c r="I8" s="587"/>
      <c r="J8" s="587"/>
      <c r="K8" s="587"/>
      <c r="L8" s="588"/>
      <c r="M8" s="605"/>
      <c r="N8" s="606"/>
      <c r="O8" s="606"/>
      <c r="P8" s="606"/>
      <c r="Q8" s="606"/>
      <c r="R8" s="606"/>
      <c r="S8" s="606"/>
      <c r="T8" s="606"/>
      <c r="U8" s="606"/>
      <c r="V8" s="607"/>
    </row>
    <row r="9" spans="1:22" s="6" customFormat="1" x14ac:dyDescent="0.25">
      <c r="A9" s="558" t="s">
        <v>388</v>
      </c>
      <c r="B9" s="559"/>
      <c r="C9" s="31">
        <f>SUMIF(C5:C7,"=x",$K5:$K7)</f>
        <v>11</v>
      </c>
      <c r="D9" s="32">
        <f>SUMIF(D5:D7,"=x",$K5:$K7)</f>
        <v>0</v>
      </c>
      <c r="E9" s="32">
        <f>SUMIF(E5:E7,"=x",$K5:$K7)</f>
        <v>0</v>
      </c>
      <c r="F9" s="33">
        <f>SUMIF(F5:F7,"=x",$K5:$K7)</f>
        <v>0</v>
      </c>
      <c r="G9" s="589">
        <f>SUM(C9:F9)</f>
        <v>11</v>
      </c>
      <c r="H9" s="590"/>
      <c r="I9" s="590"/>
      <c r="J9" s="590"/>
      <c r="K9" s="590"/>
      <c r="L9" s="591"/>
      <c r="M9" s="597"/>
      <c r="N9" s="598"/>
      <c r="O9" s="598"/>
      <c r="P9" s="598"/>
      <c r="Q9" s="598"/>
      <c r="R9" s="598"/>
      <c r="S9" s="598"/>
      <c r="T9" s="598"/>
      <c r="U9" s="598"/>
      <c r="V9" s="599"/>
    </row>
    <row r="10" spans="1:22" s="6" customFormat="1" x14ac:dyDescent="0.25">
      <c r="A10" s="560" t="s">
        <v>389</v>
      </c>
      <c r="B10" s="561"/>
      <c r="C10" s="25">
        <f>COUNTIFS(C5:C7,"x",$L5:$L7,"K")+COUNTIFS(C5:C7,"x",$L5:$L7,"AK")+COUNTIFS(C5:C7,"x",$L5:$L7,"BK")</f>
        <v>0</v>
      </c>
      <c r="D10" s="26">
        <f>SUMPRODUCT(--(D5:D7="x"),--($L5:$L7="K"))</f>
        <v>0</v>
      </c>
      <c r="E10" s="26">
        <f>SUMPRODUCT(--(E5:E7="x"),--($L5:$L7="K"))</f>
        <v>0</v>
      </c>
      <c r="F10" s="27">
        <f>SUMPRODUCT(--(F5:F7="x"),--($L5:$L7="K"))</f>
        <v>0</v>
      </c>
      <c r="G10" s="562">
        <f>SUM(C10:F10)</f>
        <v>0</v>
      </c>
      <c r="H10" s="563"/>
      <c r="I10" s="563"/>
      <c r="J10" s="563"/>
      <c r="K10" s="563"/>
      <c r="L10" s="564"/>
      <c r="M10" s="360"/>
      <c r="N10" s="576"/>
      <c r="O10" s="576"/>
      <c r="P10" s="576"/>
      <c r="Q10" s="576"/>
      <c r="R10" s="576"/>
      <c r="S10" s="576"/>
      <c r="T10" s="576"/>
      <c r="U10" s="576"/>
      <c r="V10" s="577"/>
    </row>
    <row r="11" spans="1:22" s="6" customFormat="1" ht="20.100000000000001" customHeight="1" x14ac:dyDescent="0.25">
      <c r="A11" s="552" t="s">
        <v>391</v>
      </c>
      <c r="B11" s="553"/>
      <c r="C11" s="554"/>
      <c r="D11" s="555"/>
      <c r="E11" s="555"/>
      <c r="F11" s="555"/>
      <c r="G11" s="554"/>
      <c r="H11" s="555"/>
      <c r="I11" s="555"/>
      <c r="J11" s="555"/>
      <c r="K11" s="555"/>
      <c r="L11" s="565"/>
      <c r="M11" s="608"/>
      <c r="N11" s="609"/>
      <c r="O11" s="609"/>
      <c r="P11" s="609"/>
      <c r="Q11" s="609"/>
      <c r="R11" s="609"/>
      <c r="S11" s="609"/>
      <c r="T11" s="609"/>
      <c r="U11" s="609"/>
      <c r="V11" s="610"/>
    </row>
    <row r="12" spans="1:22" s="6" customFormat="1" x14ac:dyDescent="0.3">
      <c r="A12" s="245" t="str">
        <f>MSc!A12</f>
        <v>bioetiub17em</v>
      </c>
      <c r="B12" s="208" t="str">
        <f>MSc!B12</f>
        <v>Bioethics and Philosophy of Science L</v>
      </c>
      <c r="C12" s="67" t="str">
        <f>MSc!C12</f>
        <v>x</v>
      </c>
      <c r="D12" s="65"/>
      <c r="E12" s="65"/>
      <c r="F12" s="68"/>
      <c r="G12" s="67">
        <f>MSc!G12</f>
        <v>1</v>
      </c>
      <c r="H12" s="65"/>
      <c r="I12" s="65"/>
      <c r="J12" s="68"/>
      <c r="K12" s="69">
        <f>MSc!K12</f>
        <v>1</v>
      </c>
      <c r="L12" s="69" t="str">
        <f>MSc!L12</f>
        <v>K</v>
      </c>
      <c r="M12" s="359"/>
      <c r="N12" s="339"/>
      <c r="O12" s="340" t="str">
        <f>MSc!O12</f>
        <v>–</v>
      </c>
      <c r="P12" s="346"/>
      <c r="Q12" s="12"/>
      <c r="R12" s="11"/>
      <c r="S12" s="21"/>
      <c r="T12" s="12"/>
      <c r="U12" s="11"/>
      <c r="V12" s="250" t="str">
        <f>MSc!V12</f>
        <v>Lőw Péter</v>
      </c>
    </row>
    <row r="13" spans="1:22" s="6" customFormat="1" x14ac:dyDescent="0.3">
      <c r="A13" s="245" t="str">
        <f>MSc!A13</f>
        <v>kutmodub17gm</v>
      </c>
      <c r="B13" s="208" t="str">
        <f>MSc!B13</f>
        <v>Research methods PR</v>
      </c>
      <c r="C13" s="67" t="str">
        <f>MSc!C13</f>
        <v>x</v>
      </c>
      <c r="D13" s="65"/>
      <c r="E13" s="65"/>
      <c r="F13" s="68"/>
      <c r="G13" s="67"/>
      <c r="H13" s="65">
        <f>MSc!H13</f>
        <v>3</v>
      </c>
      <c r="I13" s="65"/>
      <c r="J13" s="68" t="str">
        <f>MSc!J13</f>
        <v xml:space="preserve"> </v>
      </c>
      <c r="K13" s="69">
        <f>MSc!K13</f>
        <v>6</v>
      </c>
      <c r="L13" s="69" t="str">
        <f>MSc!L13</f>
        <v>Gyj</v>
      </c>
      <c r="M13" s="359"/>
      <c r="N13" s="339"/>
      <c r="O13" s="340" t="str">
        <f>MSc!O13</f>
        <v>–</v>
      </c>
      <c r="P13" s="346"/>
      <c r="Q13" s="12"/>
      <c r="R13" s="11"/>
      <c r="S13" s="21"/>
      <c r="T13" s="12"/>
      <c r="U13" s="11"/>
      <c r="V13" s="250" t="str">
        <f>MSc!V13</f>
        <v>Miklósi Ádám</v>
      </c>
    </row>
    <row r="14" spans="1:22" s="6" customFormat="1" x14ac:dyDescent="0.3">
      <c r="A14" s="245" t="str">
        <f>MSc!A14</f>
        <v>gentecub17em</v>
      </c>
      <c r="B14" s="208" t="str">
        <f>MSc!B14</f>
        <v>Genetechnology L</v>
      </c>
      <c r="C14" s="67" t="str">
        <f>MSc!C14</f>
        <v>x</v>
      </c>
      <c r="D14" s="65" t="str">
        <f>MSc!D14</f>
        <v xml:space="preserve"> </v>
      </c>
      <c r="E14" s="65"/>
      <c r="F14" s="68"/>
      <c r="G14" s="67">
        <f>MSc!G14</f>
        <v>2</v>
      </c>
      <c r="H14" s="65"/>
      <c r="I14" s="65"/>
      <c r="J14" s="68" t="str">
        <f>MSc!J14</f>
        <v xml:space="preserve"> </v>
      </c>
      <c r="K14" s="69">
        <f>MSc!K14</f>
        <v>2</v>
      </c>
      <c r="L14" s="69" t="str">
        <f>MSc!L14</f>
        <v>K</v>
      </c>
      <c r="M14" s="359"/>
      <c r="N14" s="339"/>
      <c r="O14" s="340" t="str">
        <f>MSc!O14</f>
        <v>–</v>
      </c>
      <c r="P14" s="346"/>
      <c r="Q14" s="12"/>
      <c r="R14" s="11"/>
      <c r="S14" s="21"/>
      <c r="T14" s="12"/>
      <c r="U14" s="11"/>
      <c r="V14" s="250" t="str">
        <f>MSc!V14</f>
        <v>Málnási-Csizmadia András</v>
      </c>
    </row>
    <row r="15" spans="1:22" s="6" customFormat="1" x14ac:dyDescent="0.3">
      <c r="A15" s="245" t="str">
        <f>MSc!A15</f>
        <v>rendb1ub17em</v>
      </c>
      <c r="B15" s="208" t="str">
        <f>MSc!B15</f>
        <v>Systems and omics biology I. L</v>
      </c>
      <c r="C15" s="67"/>
      <c r="D15" s="65" t="str">
        <f>MSc!D15</f>
        <v>x</v>
      </c>
      <c r="E15" s="65"/>
      <c r="F15" s="68"/>
      <c r="G15" s="67">
        <f>MSc!G15</f>
        <v>2</v>
      </c>
      <c r="H15" s="65"/>
      <c r="I15" s="65" t="str">
        <f>MSc!I15</f>
        <v xml:space="preserve"> </v>
      </c>
      <c r="J15" s="68" t="str">
        <f>MSc!J15</f>
        <v xml:space="preserve"> </v>
      </c>
      <c r="K15" s="69">
        <f>MSc!K15</f>
        <v>2</v>
      </c>
      <c r="L15" s="69" t="str">
        <f>MSc!L15</f>
        <v>AK</v>
      </c>
      <c r="M15" s="359"/>
      <c r="N15" s="339"/>
      <c r="O15" s="340" t="str">
        <f>MSc!O15</f>
        <v>–</v>
      </c>
      <c r="P15" s="346"/>
      <c r="Q15" s="12"/>
      <c r="R15" s="11"/>
      <c r="S15" s="21"/>
      <c r="T15" s="12"/>
      <c r="U15" s="11"/>
      <c r="V15" s="250" t="str">
        <f>MSc!V15</f>
        <v>Dobolyi Árpád</v>
      </c>
    </row>
    <row r="16" spans="1:22" s="6" customFormat="1" x14ac:dyDescent="0.3">
      <c r="A16" s="245" t="str">
        <f>MSc!A16</f>
        <v>terembub17em</v>
      </c>
      <c r="B16" s="208" t="str">
        <f>MSc!B16</f>
        <v>Nature and humankind L</v>
      </c>
      <c r="C16" s="67"/>
      <c r="D16" s="65" t="str">
        <f>MSc!D16</f>
        <v xml:space="preserve"> </v>
      </c>
      <c r="E16" s="65" t="str">
        <f>MSc!E16</f>
        <v>x</v>
      </c>
      <c r="F16" s="68"/>
      <c r="G16" s="67">
        <f>MSc!G16</f>
        <v>2</v>
      </c>
      <c r="H16" s="65"/>
      <c r="I16" s="65" t="str">
        <f>MSc!I16</f>
        <v xml:space="preserve"> </v>
      </c>
      <c r="J16" s="68" t="str">
        <f>MSc!J16</f>
        <v xml:space="preserve"> </v>
      </c>
      <c r="K16" s="69">
        <f>MSc!K16</f>
        <v>2</v>
      </c>
      <c r="L16" s="69" t="str">
        <f>MSc!L16</f>
        <v>K</v>
      </c>
      <c r="M16" s="359"/>
      <c r="N16" s="339"/>
      <c r="O16" s="340" t="str">
        <f>MSc!O16</f>
        <v>–</v>
      </c>
      <c r="P16" s="346"/>
      <c r="Q16" s="12"/>
      <c r="R16" s="11"/>
      <c r="S16" s="21"/>
      <c r="T16" s="12"/>
      <c r="U16" s="11"/>
      <c r="V16" s="250" t="str">
        <f>MSc!V16</f>
        <v>Oborny Beáta</v>
      </c>
    </row>
    <row r="17" spans="1:22" s="6" customFormat="1" x14ac:dyDescent="0.3">
      <c r="A17" s="245" t="str">
        <f>MSc!A17</f>
        <v>mamgy1ub17gm</v>
      </c>
      <c r="B17" s="208" t="str">
        <f>MSc!B17</f>
        <v>Advanced Methodology I. PR</v>
      </c>
      <c r="C17" s="67"/>
      <c r="D17" s="65" t="str">
        <f>MSc!D17</f>
        <v>x</v>
      </c>
      <c r="E17" s="65"/>
      <c r="F17" s="68"/>
      <c r="G17" s="67"/>
      <c r="H17" s="65">
        <f>MSc!H17</f>
        <v>1</v>
      </c>
      <c r="I17" s="65"/>
      <c r="J17" s="68"/>
      <c r="K17" s="69">
        <f>MSc!K17</f>
        <v>4</v>
      </c>
      <c r="L17" s="69" t="str">
        <f>MSc!L17</f>
        <v>Hf</v>
      </c>
      <c r="M17" s="359"/>
      <c r="N17" s="339"/>
      <c r="O17" s="340" t="str">
        <f>MSc!O17</f>
        <v>–</v>
      </c>
      <c r="P17" s="346"/>
      <c r="Q17" s="12"/>
      <c r="R17" s="11"/>
      <c r="S17" s="21"/>
      <c r="T17" s="12"/>
      <c r="U17" s="11"/>
      <c r="V17" s="548" t="s">
        <v>43</v>
      </c>
    </row>
    <row r="18" spans="1:22" s="6" customForma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 t="shared" ref="G18:G23" si="0">SUM(C18:F18)</f>
        <v>11</v>
      </c>
      <c r="H18" s="587"/>
      <c r="I18" s="587"/>
      <c r="J18" s="587"/>
      <c r="K18" s="587"/>
      <c r="L18" s="588"/>
      <c r="M18" s="605"/>
      <c r="N18" s="606"/>
      <c r="O18" s="606"/>
      <c r="P18" s="606"/>
      <c r="Q18" s="606"/>
      <c r="R18" s="606"/>
      <c r="S18" s="606"/>
      <c r="T18" s="606"/>
      <c r="U18" s="606"/>
      <c r="V18" s="607"/>
    </row>
    <row r="19" spans="1:22" s="6" customFormat="1" x14ac:dyDescent="0.25">
      <c r="A19" s="558" t="s">
        <v>388</v>
      </c>
      <c r="B19" s="559"/>
      <c r="C19" s="31">
        <f>SUMIF(C12:C17,"=x",$K12:$K17)</f>
        <v>9</v>
      </c>
      <c r="D19" s="32">
        <f>SUMIF(D12:D17,"=x",$K12:$K17)</f>
        <v>6</v>
      </c>
      <c r="E19" s="32">
        <f>SUMIF(E12:E17,"=x",$K12:$K17)</f>
        <v>2</v>
      </c>
      <c r="F19" s="32">
        <f>SUMIF(F12:F17,"=x",$K12:$K17)</f>
        <v>0</v>
      </c>
      <c r="G19" s="589">
        <f t="shared" si="0"/>
        <v>17</v>
      </c>
      <c r="H19" s="590"/>
      <c r="I19" s="590"/>
      <c r="J19" s="590"/>
      <c r="K19" s="590"/>
      <c r="L19" s="591"/>
      <c r="M19" s="597"/>
      <c r="N19" s="598"/>
      <c r="O19" s="598"/>
      <c r="P19" s="598"/>
      <c r="Q19" s="598"/>
      <c r="R19" s="598"/>
      <c r="S19" s="598"/>
      <c r="T19" s="598"/>
      <c r="U19" s="598"/>
      <c r="V19" s="599"/>
    </row>
    <row r="20" spans="1:22" s="6" customFormat="1" ht="15" thickBot="1" x14ac:dyDescent="0.3">
      <c r="A20" s="560" t="s">
        <v>389</v>
      </c>
      <c r="B20" s="561"/>
      <c r="C20" s="25">
        <f>COUNTIFS(C12:C17,"x",$L12:$L17,"K")+COUNTIFS(C12:C17,"x",$L12:$L17,"AK")+COUNTIFS(C12:C17,"x",$L12:$L17,"BK")</f>
        <v>2</v>
      </c>
      <c r="D20" s="95">
        <f>COUNTIFS(D12:D17,"x",$L12:$L17,"K")+COUNTIFS(D12:D17,"x",$L12:$L17,"AK")+COUNTIFS(D12:D17,"x",$L12:$L17,"BK")</f>
        <v>1</v>
      </c>
      <c r="E20" s="95">
        <f>COUNTIFS(E12:E17,"x",$L12:$L17,"K")+COUNTIFS(E12:E17,"x",$L12:$L17,"AK")+COUNTIFS(E12:E17,"x",$L12:$L17,"BK")</f>
        <v>1</v>
      </c>
      <c r="F20" s="95">
        <f>SUMPRODUCT(--(F$5:F$7="x"),--($L$5:$L$7="K"))</f>
        <v>0</v>
      </c>
      <c r="G20" s="621">
        <f t="shared" si="0"/>
        <v>4</v>
      </c>
      <c r="H20" s="622"/>
      <c r="I20" s="622"/>
      <c r="J20" s="622"/>
      <c r="K20" s="622"/>
      <c r="L20" s="623"/>
      <c r="M20" s="594"/>
      <c r="N20" s="595"/>
      <c r="O20" s="595"/>
      <c r="P20" s="595"/>
      <c r="Q20" s="595"/>
      <c r="R20" s="595"/>
      <c r="S20" s="595"/>
      <c r="T20" s="595"/>
      <c r="U20" s="595"/>
      <c r="V20" s="596"/>
    </row>
    <row r="21" spans="1:22" s="6" customFormat="1" ht="15" customHeight="1" thickTop="1" x14ac:dyDescent="0.25">
      <c r="A21" s="628" t="s">
        <v>414</v>
      </c>
      <c r="B21" s="629"/>
      <c r="C21" s="96">
        <f t="shared" ref="C21:F23" si="1">SUM(C8,C18)</f>
        <v>13</v>
      </c>
      <c r="D21" s="102">
        <f t="shared" si="1"/>
        <v>3</v>
      </c>
      <c r="E21" s="102">
        <f t="shared" si="1"/>
        <v>2</v>
      </c>
      <c r="F21" s="103">
        <f t="shared" si="1"/>
        <v>0</v>
      </c>
      <c r="G21" s="635">
        <f t="shared" si="0"/>
        <v>18</v>
      </c>
      <c r="H21" s="636"/>
      <c r="I21" s="636"/>
      <c r="J21" s="636"/>
      <c r="K21" s="636"/>
      <c r="L21" s="637"/>
      <c r="M21" s="361"/>
      <c r="N21" s="600"/>
      <c r="O21" s="600"/>
      <c r="P21" s="600"/>
      <c r="Q21" s="600"/>
      <c r="R21" s="600"/>
      <c r="S21" s="600"/>
      <c r="T21" s="600"/>
      <c r="U21" s="600"/>
      <c r="V21" s="601"/>
    </row>
    <row r="22" spans="1:22" s="6" customFormat="1" ht="15" customHeight="1" x14ac:dyDescent="0.25">
      <c r="A22" s="592" t="s">
        <v>415</v>
      </c>
      <c r="B22" s="593"/>
      <c r="C22" s="92">
        <f t="shared" si="1"/>
        <v>20</v>
      </c>
      <c r="D22" s="104">
        <f t="shared" si="1"/>
        <v>6</v>
      </c>
      <c r="E22" s="104">
        <f t="shared" si="1"/>
        <v>2</v>
      </c>
      <c r="F22" s="105">
        <f t="shared" si="1"/>
        <v>0</v>
      </c>
      <c r="G22" s="611">
        <f t="shared" si="0"/>
        <v>28</v>
      </c>
      <c r="H22" s="612"/>
      <c r="I22" s="612"/>
      <c r="J22" s="612"/>
      <c r="K22" s="612"/>
      <c r="L22" s="613"/>
      <c r="M22" s="362"/>
      <c r="N22" s="600"/>
      <c r="O22" s="600"/>
      <c r="P22" s="600"/>
      <c r="Q22" s="600"/>
      <c r="R22" s="600"/>
      <c r="S22" s="600"/>
      <c r="T22" s="600"/>
      <c r="U22" s="600"/>
      <c r="V22" s="601"/>
    </row>
    <row r="23" spans="1:22" s="6" customFormat="1" ht="15" customHeight="1" thickBot="1" x14ac:dyDescent="0.3">
      <c r="A23" s="633" t="s">
        <v>416</v>
      </c>
      <c r="B23" s="634"/>
      <c r="C23" s="97">
        <f t="shared" si="1"/>
        <v>2</v>
      </c>
      <c r="D23" s="106">
        <f t="shared" si="1"/>
        <v>1</v>
      </c>
      <c r="E23" s="106">
        <f t="shared" si="1"/>
        <v>1</v>
      </c>
      <c r="F23" s="107">
        <f t="shared" si="1"/>
        <v>0</v>
      </c>
      <c r="G23" s="630">
        <f t="shared" si="0"/>
        <v>4</v>
      </c>
      <c r="H23" s="631"/>
      <c r="I23" s="631"/>
      <c r="J23" s="631"/>
      <c r="K23" s="631"/>
      <c r="L23" s="632"/>
      <c r="M23" s="363"/>
      <c r="N23" s="600"/>
      <c r="O23" s="600"/>
      <c r="P23" s="600"/>
      <c r="Q23" s="600"/>
      <c r="R23" s="600"/>
      <c r="S23" s="600"/>
      <c r="T23" s="600"/>
      <c r="U23" s="600"/>
      <c r="V23" s="601"/>
    </row>
    <row r="24" spans="1:22" s="6" customFormat="1" ht="20.100000000000001" customHeight="1" thickTop="1" x14ac:dyDescent="0.25">
      <c r="A24" s="624" t="s">
        <v>424</v>
      </c>
      <c r="B24" s="625"/>
      <c r="C24" s="626"/>
      <c r="D24" s="627"/>
      <c r="E24" s="627"/>
      <c r="F24" s="627"/>
      <c r="G24" s="626"/>
      <c r="H24" s="627"/>
      <c r="I24" s="627"/>
      <c r="J24" s="627"/>
      <c r="K24" s="627"/>
      <c r="L24" s="663"/>
      <c r="M24" s="364"/>
      <c r="N24" s="555"/>
      <c r="O24" s="555"/>
      <c r="P24" s="555"/>
      <c r="Q24" s="555"/>
      <c r="R24" s="555"/>
      <c r="S24" s="555"/>
      <c r="T24" s="555"/>
      <c r="U24" s="555"/>
      <c r="V24" s="565"/>
    </row>
    <row r="25" spans="1:22" s="6" customFormat="1" ht="13.5" customHeight="1" x14ac:dyDescent="0.25">
      <c r="B25" s="91" t="s">
        <v>413</v>
      </c>
      <c r="C25" s="78"/>
      <c r="D25" s="79"/>
      <c r="E25" s="79"/>
      <c r="F25" s="79"/>
      <c r="G25" s="78"/>
      <c r="H25" s="79"/>
      <c r="I25" s="79"/>
      <c r="J25" s="79"/>
      <c r="K25" s="79"/>
      <c r="L25" s="80"/>
      <c r="M25" s="364"/>
      <c r="N25" s="301"/>
      <c r="O25" s="79"/>
      <c r="P25" s="312"/>
      <c r="Q25" s="79"/>
      <c r="R25" s="79"/>
      <c r="S25" s="312"/>
      <c r="T25" s="79"/>
      <c r="U25" s="79"/>
      <c r="V25" s="252"/>
    </row>
    <row r="26" spans="1:22" s="6" customFormat="1" x14ac:dyDescent="0.3">
      <c r="A26" s="240" t="s">
        <v>107</v>
      </c>
      <c r="B26" s="210" t="s">
        <v>248</v>
      </c>
      <c r="C26" s="21"/>
      <c r="D26" s="12" t="s">
        <v>22</v>
      </c>
      <c r="E26" s="12"/>
      <c r="F26" s="12"/>
      <c r="G26" s="22"/>
      <c r="H26" s="14"/>
      <c r="I26" s="14">
        <v>5</v>
      </c>
      <c r="J26" s="23"/>
      <c r="K26" s="24">
        <v>10</v>
      </c>
      <c r="L26" s="24" t="s">
        <v>24</v>
      </c>
      <c r="M26" s="225"/>
      <c r="N26" s="341"/>
      <c r="O26" s="342"/>
      <c r="P26" s="347"/>
      <c r="Q26" s="12"/>
      <c r="R26" s="11"/>
      <c r="S26" s="21"/>
      <c r="T26" s="12"/>
      <c r="U26" s="11"/>
      <c r="V26" s="253" t="s">
        <v>65</v>
      </c>
    </row>
    <row r="27" spans="1:22" s="6" customFormat="1" x14ac:dyDescent="0.3">
      <c r="A27" s="240" t="s">
        <v>109</v>
      </c>
      <c r="B27" s="209" t="s">
        <v>250</v>
      </c>
      <c r="C27" s="21"/>
      <c r="D27" s="12"/>
      <c r="E27" s="12" t="s">
        <v>22</v>
      </c>
      <c r="F27" s="12"/>
      <c r="G27" s="22"/>
      <c r="H27" s="14">
        <v>1</v>
      </c>
      <c r="I27" s="14"/>
      <c r="J27" s="23"/>
      <c r="K27" s="24">
        <v>4</v>
      </c>
      <c r="L27" s="24" t="s">
        <v>24</v>
      </c>
      <c r="M27" s="225" t="s">
        <v>372</v>
      </c>
      <c r="N27" s="344" t="str">
        <f>A17</f>
        <v>mamgy1ub17gm</v>
      </c>
      <c r="O27" s="343" t="str">
        <f>B17</f>
        <v>Advanced Methodology I. PR</v>
      </c>
      <c r="P27" s="348"/>
      <c r="Q27" s="12"/>
      <c r="R27" s="11"/>
      <c r="S27" s="21"/>
      <c r="T27" s="12"/>
      <c r="U27" s="11"/>
      <c r="V27" s="519" t="s">
        <v>41</v>
      </c>
    </row>
    <row r="28" spans="1:22" s="6" customFormat="1" x14ac:dyDescent="0.25">
      <c r="A28" s="556" t="s">
        <v>387</v>
      </c>
      <c r="B28" s="557"/>
      <c r="C28" s="29">
        <f>SUMIF(C26:C27,"=x",$G26:$G27)+SUMIF(C26:C27,"=x",$H26:$H27)+SUMIF(C26:C27,"=x",$I26:$I27)</f>
        <v>0</v>
      </c>
      <c r="D28" s="29">
        <f>SUMIF(D26:D27,"=x",$G26:$G27)+SUMIF(D26:D27,"=x",$H26:$H27)+SUMIF(D26:D27,"=x",$I26:$I27)</f>
        <v>5</v>
      </c>
      <c r="E28" s="29">
        <f>SUMIF(E26:E27,"=x",$G26:$G27)+SUMIF(E26:E27,"=x",$H26:$H27)+SUMIF(E26:E27,"=x",$I26:$I27)</f>
        <v>1</v>
      </c>
      <c r="F28" s="29">
        <f>SUMIF(F26:F26,"=x",$G26:$G26)+SUMIF(F26:F26,"=x",$H26:$H26)+SUMIF(F26:F26,"=x",$I26:$I26)</f>
        <v>0</v>
      </c>
      <c r="G28" s="586">
        <f>SUM(C28:F28)</f>
        <v>6</v>
      </c>
      <c r="H28" s="587"/>
      <c r="I28" s="587"/>
      <c r="J28" s="587"/>
      <c r="K28" s="587"/>
      <c r="L28" s="588"/>
      <c r="M28" s="602"/>
      <c r="N28" s="603"/>
      <c r="O28" s="603"/>
      <c r="P28" s="603"/>
      <c r="Q28" s="603"/>
      <c r="R28" s="603"/>
      <c r="S28" s="603"/>
      <c r="T28" s="603"/>
      <c r="U28" s="603"/>
      <c r="V28" s="604"/>
    </row>
    <row r="29" spans="1:22" s="6" customFormat="1" x14ac:dyDescent="0.25">
      <c r="A29" s="558" t="s">
        <v>388</v>
      </c>
      <c r="B29" s="559"/>
      <c r="C29" s="32">
        <f>SUMIF(C26:C27,"=x",$K26:$K27)</f>
        <v>0</v>
      </c>
      <c r="D29" s="32">
        <f>SUMIF(D26:D27,"=x",$K26:$K27)</f>
        <v>10</v>
      </c>
      <c r="E29" s="32">
        <f>SUMIF(E26:E27,"=x",$K26:$K27)</f>
        <v>4</v>
      </c>
      <c r="F29" s="32">
        <f>SUMIF(F26:F26,"=x",$K26:$K26)</f>
        <v>0</v>
      </c>
      <c r="G29" s="589">
        <f>SUM(C29:F29)</f>
        <v>14</v>
      </c>
      <c r="H29" s="590"/>
      <c r="I29" s="590"/>
      <c r="J29" s="590"/>
      <c r="K29" s="590"/>
      <c r="L29" s="591"/>
      <c r="M29" s="594"/>
      <c r="N29" s="595"/>
      <c r="O29" s="595"/>
      <c r="P29" s="595"/>
      <c r="Q29" s="595"/>
      <c r="R29" s="595"/>
      <c r="S29" s="595"/>
      <c r="T29" s="595"/>
      <c r="U29" s="595"/>
      <c r="V29" s="596"/>
    </row>
    <row r="30" spans="1:22" s="6" customFormat="1" x14ac:dyDescent="0.25">
      <c r="A30" s="560" t="s">
        <v>389</v>
      </c>
      <c r="B30" s="561"/>
      <c r="C30" s="26">
        <f>COUNTIFS(C26:C27,"x",$L26:$L27,"K")+COUNTIFS(C26:C27,"x",$L26:$L27,"AK")+COUNTIFS(C26:C27,"x",$L26:$L27,"BK")</f>
        <v>0</v>
      </c>
      <c r="D30" s="26">
        <f>COUNTIFS(D26:D27,"x",$L26:$L27,"K")+COUNTIFS(D26:D27,"x",$L26:$L27,"AK")+COUNTIFS(D26:D27,"x",$L26:$L27,"BK")</f>
        <v>0</v>
      </c>
      <c r="E30" s="26">
        <f>COUNTIFS(E26:E27,"x",$L26:$L27,"K")+COUNTIFS(E26:E27,"x",$L26:$L27,"AK")+COUNTIFS(E26:E27,"x",$L26:$L27,"BK")</f>
        <v>0</v>
      </c>
      <c r="F30" s="26">
        <f>SUMPRODUCT(--(F$5:F$7="x"),--($L$5:$L$7="K"))</f>
        <v>0</v>
      </c>
      <c r="G30" s="562">
        <f>SUM(C30:F30)</f>
        <v>0</v>
      </c>
      <c r="H30" s="563"/>
      <c r="I30" s="563"/>
      <c r="J30" s="563"/>
      <c r="K30" s="563"/>
      <c r="L30" s="564"/>
      <c r="M30" s="594"/>
      <c r="N30" s="595"/>
      <c r="O30" s="595"/>
      <c r="P30" s="595"/>
      <c r="Q30" s="595"/>
      <c r="R30" s="595"/>
      <c r="S30" s="595"/>
      <c r="T30" s="595"/>
      <c r="U30" s="595"/>
      <c r="V30" s="596"/>
    </row>
    <row r="31" spans="1:22" s="6" customFormat="1" ht="44.25" customHeight="1" x14ac:dyDescent="0.25">
      <c r="B31" s="510" t="s">
        <v>444</v>
      </c>
      <c r="C31" s="666" t="s">
        <v>445</v>
      </c>
      <c r="D31" s="667"/>
      <c r="E31" s="667"/>
      <c r="F31" s="667"/>
      <c r="G31" s="667"/>
      <c r="H31" s="667"/>
      <c r="I31" s="667"/>
      <c r="J31" s="667"/>
      <c r="K31" s="667"/>
      <c r="L31" s="667"/>
      <c r="M31" s="667"/>
      <c r="N31" s="667"/>
      <c r="O31" s="667"/>
      <c r="P31" s="50"/>
      <c r="Q31" s="50"/>
      <c r="R31" s="50"/>
      <c r="S31" s="50"/>
      <c r="T31" s="50"/>
      <c r="U31" s="50"/>
      <c r="V31" s="51"/>
    </row>
    <row r="32" spans="1:22" s="6" customFormat="1" x14ac:dyDescent="0.3">
      <c r="A32" s="240" t="s">
        <v>106</v>
      </c>
      <c r="B32" s="209" t="s">
        <v>247</v>
      </c>
      <c r="C32" s="22" t="s">
        <v>22</v>
      </c>
      <c r="D32" s="12"/>
      <c r="E32" s="12"/>
      <c r="F32" s="12"/>
      <c r="G32" s="22">
        <v>3</v>
      </c>
      <c r="H32" s="14"/>
      <c r="I32" s="14"/>
      <c r="J32" s="23"/>
      <c r="K32" s="24">
        <v>4</v>
      </c>
      <c r="L32" s="24" t="s">
        <v>23</v>
      </c>
      <c r="M32" s="225"/>
      <c r="N32" s="354"/>
      <c r="O32" s="327" t="s">
        <v>75</v>
      </c>
      <c r="P32" s="334"/>
      <c r="Q32" s="12"/>
      <c r="R32" s="11"/>
      <c r="S32" s="21"/>
      <c r="T32" s="12"/>
      <c r="U32" s="11"/>
      <c r="V32" s="253" t="s">
        <v>67</v>
      </c>
    </row>
    <row r="33" spans="1:22" s="6" customFormat="1" x14ac:dyDescent="0.3">
      <c r="A33" s="240" t="s">
        <v>108</v>
      </c>
      <c r="B33" s="209" t="s">
        <v>249</v>
      </c>
      <c r="C33" s="21"/>
      <c r="D33" s="12" t="s">
        <v>22</v>
      </c>
      <c r="E33" s="12"/>
      <c r="F33" s="12"/>
      <c r="G33" s="22">
        <v>4</v>
      </c>
      <c r="H33" s="14"/>
      <c r="I33" s="14"/>
      <c r="J33" s="23"/>
      <c r="K33" s="24">
        <v>4</v>
      </c>
      <c r="L33" s="24" t="s">
        <v>23</v>
      </c>
      <c r="M33" s="225"/>
      <c r="N33" s="320"/>
      <c r="O33" s="355" t="s">
        <v>75</v>
      </c>
      <c r="P33" s="349"/>
      <c r="Q33" s="12"/>
      <c r="R33" s="11"/>
      <c r="S33" s="21"/>
      <c r="T33" s="12"/>
      <c r="U33" s="11"/>
      <c r="V33" s="253" t="s">
        <v>66</v>
      </c>
    </row>
    <row r="34" spans="1:22" s="6" customFormat="1" x14ac:dyDescent="0.3">
      <c r="A34" s="240" t="s">
        <v>110</v>
      </c>
      <c r="B34" s="211" t="s">
        <v>251</v>
      </c>
      <c r="C34" s="70"/>
      <c r="D34" s="14" t="s">
        <v>22</v>
      </c>
      <c r="E34" s="12"/>
      <c r="F34" s="12"/>
      <c r="G34" s="22"/>
      <c r="H34" s="14"/>
      <c r="I34" s="14">
        <v>2</v>
      </c>
      <c r="J34" s="23"/>
      <c r="K34" s="24">
        <v>4</v>
      </c>
      <c r="L34" s="24" t="s">
        <v>24</v>
      </c>
      <c r="M34" s="225"/>
      <c r="N34" s="339"/>
      <c r="O34" s="327" t="s">
        <v>75</v>
      </c>
      <c r="P34" s="334"/>
      <c r="Q34" s="12"/>
      <c r="R34" s="11"/>
      <c r="S34" s="21"/>
      <c r="T34" s="12"/>
      <c r="U34" s="11"/>
      <c r="V34" s="233" t="s">
        <v>39</v>
      </c>
    </row>
    <row r="35" spans="1:22" x14ac:dyDescent="0.3">
      <c r="A35" s="551" t="s">
        <v>376</v>
      </c>
      <c r="B35" s="53" t="s">
        <v>252</v>
      </c>
      <c r="C35" s="84" t="s">
        <v>22</v>
      </c>
      <c r="D35" s="85"/>
      <c r="E35" s="85"/>
      <c r="F35" s="54"/>
      <c r="G35" s="84">
        <v>2</v>
      </c>
      <c r="H35" s="85"/>
      <c r="I35" s="85"/>
      <c r="J35" s="86"/>
      <c r="K35" s="73">
        <v>3</v>
      </c>
      <c r="L35" s="73" t="s">
        <v>232</v>
      </c>
      <c r="M35" s="225"/>
      <c r="N35" s="351"/>
      <c r="O35" s="352" t="s">
        <v>75</v>
      </c>
      <c r="P35" s="350"/>
      <c r="Q35" s="351"/>
      <c r="R35" s="352"/>
      <c r="S35" s="350"/>
      <c r="T35" s="351"/>
      <c r="U35" s="352"/>
      <c r="V35" s="253" t="s">
        <v>65</v>
      </c>
    </row>
    <row r="36" spans="1:22" x14ac:dyDescent="0.3">
      <c r="A36" s="551" t="s">
        <v>377</v>
      </c>
      <c r="B36" s="53" t="s">
        <v>253</v>
      </c>
      <c r="C36" s="84"/>
      <c r="D36" s="85" t="s">
        <v>22</v>
      </c>
      <c r="E36" s="85"/>
      <c r="F36" s="54"/>
      <c r="G36" s="84">
        <v>2</v>
      </c>
      <c r="H36" s="85"/>
      <c r="I36" s="85"/>
      <c r="J36" s="86"/>
      <c r="K36" s="73">
        <v>3</v>
      </c>
      <c r="L36" s="73" t="s">
        <v>232</v>
      </c>
      <c r="M36" s="225"/>
      <c r="N36" s="351"/>
      <c r="O36" s="352" t="s">
        <v>75</v>
      </c>
      <c r="P36" s="350"/>
      <c r="Q36" s="351"/>
      <c r="R36" s="352"/>
      <c r="S36" s="350"/>
      <c r="T36" s="351"/>
      <c r="U36" s="352"/>
      <c r="V36" s="233" t="s">
        <v>67</v>
      </c>
    </row>
    <row r="37" spans="1:22" x14ac:dyDescent="0.3">
      <c r="A37" s="551" t="s">
        <v>378</v>
      </c>
      <c r="B37" s="53" t="s">
        <v>254</v>
      </c>
      <c r="C37" s="84"/>
      <c r="D37" s="85" t="s">
        <v>22</v>
      </c>
      <c r="E37" s="85"/>
      <c r="F37" s="54"/>
      <c r="G37" s="84">
        <v>2</v>
      </c>
      <c r="H37" s="85"/>
      <c r="I37" s="85"/>
      <c r="J37" s="86"/>
      <c r="K37" s="73">
        <v>3</v>
      </c>
      <c r="L37" s="73" t="s">
        <v>23</v>
      </c>
      <c r="M37" s="225"/>
      <c r="N37" s="351"/>
      <c r="O37" s="352" t="s">
        <v>75</v>
      </c>
      <c r="P37" s="350"/>
      <c r="Q37" s="351"/>
      <c r="R37" s="352"/>
      <c r="S37" s="350"/>
      <c r="T37" s="351"/>
      <c r="U37" s="352"/>
      <c r="V37" s="233" t="s">
        <v>41</v>
      </c>
    </row>
    <row r="38" spans="1:22" x14ac:dyDescent="0.3">
      <c r="A38" s="551" t="s">
        <v>111</v>
      </c>
      <c r="B38" s="53" t="s">
        <v>255</v>
      </c>
      <c r="C38" s="84"/>
      <c r="D38" s="85"/>
      <c r="E38" s="85"/>
      <c r="F38" s="54" t="s">
        <v>22</v>
      </c>
      <c r="G38" s="84">
        <v>2</v>
      </c>
      <c r="H38" s="85"/>
      <c r="I38" s="85"/>
      <c r="J38" s="86"/>
      <c r="K38" s="73">
        <v>2</v>
      </c>
      <c r="L38" s="73" t="s">
        <v>23</v>
      </c>
      <c r="M38" s="225"/>
      <c r="N38" s="351"/>
      <c r="O38" s="352" t="s">
        <v>75</v>
      </c>
      <c r="P38" s="350"/>
      <c r="Q38" s="351"/>
      <c r="R38" s="352"/>
      <c r="S38" s="350"/>
      <c r="T38" s="351"/>
      <c r="U38" s="352"/>
      <c r="V38" s="233" t="s">
        <v>68</v>
      </c>
    </row>
    <row r="39" spans="1:22" x14ac:dyDescent="0.3">
      <c r="A39" s="551" t="s">
        <v>112</v>
      </c>
      <c r="B39" s="53" t="s">
        <v>256</v>
      </c>
      <c r="C39" s="84"/>
      <c r="D39" s="85"/>
      <c r="E39" s="85" t="s">
        <v>22</v>
      </c>
      <c r="F39" s="54"/>
      <c r="G39" s="84"/>
      <c r="H39" s="85">
        <v>2</v>
      </c>
      <c r="I39" s="85"/>
      <c r="J39" s="86"/>
      <c r="K39" s="73">
        <v>4</v>
      </c>
      <c r="L39" s="73" t="s">
        <v>24</v>
      </c>
      <c r="M39" s="225"/>
      <c r="N39" s="351"/>
      <c r="O39" s="352" t="s">
        <v>75</v>
      </c>
      <c r="P39" s="350"/>
      <c r="Q39" s="351"/>
      <c r="R39" s="352"/>
      <c r="S39" s="350"/>
      <c r="T39" s="351"/>
      <c r="U39" s="352"/>
      <c r="V39" s="233" t="s">
        <v>68</v>
      </c>
    </row>
    <row r="40" spans="1:22" x14ac:dyDescent="0.3">
      <c r="A40" s="551" t="s">
        <v>379</v>
      </c>
      <c r="B40" s="53" t="s">
        <v>257</v>
      </c>
      <c r="C40" s="84"/>
      <c r="D40" s="85" t="s">
        <v>22</v>
      </c>
      <c r="E40" s="85"/>
      <c r="F40" s="54"/>
      <c r="G40" s="84">
        <v>2</v>
      </c>
      <c r="H40" s="85"/>
      <c r="I40" s="85"/>
      <c r="J40" s="86"/>
      <c r="K40" s="73">
        <v>3</v>
      </c>
      <c r="L40" s="73" t="s">
        <v>23</v>
      </c>
      <c r="M40" s="225"/>
      <c r="N40" s="351"/>
      <c r="O40" s="352" t="s">
        <v>75</v>
      </c>
      <c r="P40" s="350"/>
      <c r="Q40" s="351"/>
      <c r="R40" s="352"/>
      <c r="S40" s="350"/>
      <c r="T40" s="351"/>
      <c r="U40" s="352"/>
      <c r="V40" s="253" t="s">
        <v>65</v>
      </c>
    </row>
    <row r="41" spans="1:22" x14ac:dyDescent="0.3">
      <c r="A41" s="246" t="s">
        <v>113</v>
      </c>
      <c r="B41" s="213" t="s">
        <v>258</v>
      </c>
      <c r="C41" s="84"/>
      <c r="D41" s="85"/>
      <c r="E41" s="85" t="s">
        <v>22</v>
      </c>
      <c r="F41" s="54"/>
      <c r="G41" s="84"/>
      <c r="H41" s="85">
        <v>2</v>
      </c>
      <c r="I41" s="85"/>
      <c r="J41" s="86"/>
      <c r="K41" s="73">
        <v>4</v>
      </c>
      <c r="L41" s="73" t="s">
        <v>24</v>
      </c>
      <c r="M41" s="225"/>
      <c r="N41" s="351"/>
      <c r="O41" s="352" t="s">
        <v>75</v>
      </c>
      <c r="P41" s="350"/>
      <c r="Q41" s="351"/>
      <c r="R41" s="352"/>
      <c r="S41" s="350"/>
      <c r="T41" s="351"/>
      <c r="U41" s="352"/>
      <c r="V41" s="233" t="s">
        <v>65</v>
      </c>
    </row>
    <row r="42" spans="1:22" x14ac:dyDescent="0.25">
      <c r="A42" s="246" t="s">
        <v>114</v>
      </c>
      <c r="B42" s="215" t="s">
        <v>259</v>
      </c>
      <c r="C42" s="84"/>
      <c r="D42" s="85"/>
      <c r="E42" s="85"/>
      <c r="F42" s="54" t="s">
        <v>22</v>
      </c>
      <c r="G42" s="84">
        <v>2</v>
      </c>
      <c r="H42" s="85"/>
      <c r="I42" s="85"/>
      <c r="J42" s="86"/>
      <c r="K42" s="73">
        <v>2</v>
      </c>
      <c r="L42" s="73" t="s">
        <v>23</v>
      </c>
      <c r="M42" s="225"/>
      <c r="N42" s="351"/>
      <c r="O42" s="352" t="s">
        <v>75</v>
      </c>
      <c r="P42" s="350"/>
      <c r="Q42" s="351"/>
      <c r="R42" s="352"/>
      <c r="S42" s="350"/>
      <c r="T42" s="351"/>
      <c r="U42" s="352"/>
      <c r="V42" s="253" t="s">
        <v>69</v>
      </c>
    </row>
    <row r="43" spans="1:22" x14ac:dyDescent="0.3">
      <c r="A43" s="246" t="s">
        <v>115</v>
      </c>
      <c r="B43" s="212" t="s">
        <v>260</v>
      </c>
      <c r="C43" s="84"/>
      <c r="D43" s="85"/>
      <c r="E43" s="85"/>
      <c r="F43" s="54" t="s">
        <v>22</v>
      </c>
      <c r="G43" s="84">
        <v>2</v>
      </c>
      <c r="H43" s="85"/>
      <c r="I43" s="85"/>
      <c r="J43" s="86"/>
      <c r="K43" s="73">
        <v>2</v>
      </c>
      <c r="L43" s="73" t="s">
        <v>23</v>
      </c>
      <c r="M43" s="225"/>
      <c r="N43" s="351"/>
      <c r="O43" s="352" t="s">
        <v>75</v>
      </c>
      <c r="P43" s="350"/>
      <c r="Q43" s="351"/>
      <c r="R43" s="352"/>
      <c r="S43" s="350"/>
      <c r="T43" s="351"/>
      <c r="U43" s="352"/>
      <c r="V43" s="233" t="s">
        <v>70</v>
      </c>
    </row>
    <row r="44" spans="1:22" x14ac:dyDescent="0.3">
      <c r="A44" s="246" t="s">
        <v>116</v>
      </c>
      <c r="B44" s="212" t="s">
        <v>261</v>
      </c>
      <c r="C44" s="84"/>
      <c r="D44" s="85"/>
      <c r="E44" s="85" t="s">
        <v>22</v>
      </c>
      <c r="F44" s="54"/>
      <c r="G44" s="84">
        <v>2</v>
      </c>
      <c r="H44" s="85"/>
      <c r="I44" s="85"/>
      <c r="J44" s="86"/>
      <c r="K44" s="73">
        <v>2</v>
      </c>
      <c r="L44" s="73" t="s">
        <v>23</v>
      </c>
      <c r="M44" s="225"/>
      <c r="N44" s="351"/>
      <c r="O44" s="352" t="s">
        <v>75</v>
      </c>
      <c r="P44" s="350"/>
      <c r="Q44" s="351"/>
      <c r="R44" s="352"/>
      <c r="S44" s="350"/>
      <c r="T44" s="351"/>
      <c r="U44" s="352"/>
      <c r="V44" s="233" t="s">
        <v>67</v>
      </c>
    </row>
    <row r="45" spans="1:22" x14ac:dyDescent="0.3">
      <c r="A45" s="246" t="s">
        <v>117</v>
      </c>
      <c r="B45" s="212" t="s">
        <v>262</v>
      </c>
      <c r="C45" s="84"/>
      <c r="D45" s="85"/>
      <c r="E45" s="85" t="s">
        <v>22</v>
      </c>
      <c r="F45" s="54"/>
      <c r="G45" s="84">
        <v>2</v>
      </c>
      <c r="H45" s="85"/>
      <c r="I45" s="85"/>
      <c r="J45" s="86"/>
      <c r="K45" s="73">
        <v>2</v>
      </c>
      <c r="L45" s="73" t="s">
        <v>23</v>
      </c>
      <c r="M45" s="225"/>
      <c r="N45" s="351"/>
      <c r="O45" s="352" t="s">
        <v>75</v>
      </c>
      <c r="P45" s="350"/>
      <c r="Q45" s="351"/>
      <c r="R45" s="352"/>
      <c r="S45" s="350"/>
      <c r="T45" s="351"/>
      <c r="U45" s="352"/>
      <c r="V45" s="253" t="s">
        <v>71</v>
      </c>
    </row>
    <row r="46" spans="1:22" x14ac:dyDescent="0.3">
      <c r="A46" s="246" t="s">
        <v>118</v>
      </c>
      <c r="B46" s="214" t="s">
        <v>263</v>
      </c>
      <c r="C46" s="84"/>
      <c r="D46" s="85" t="s">
        <v>22</v>
      </c>
      <c r="E46" s="85"/>
      <c r="F46" s="54"/>
      <c r="G46" s="84"/>
      <c r="H46" s="85">
        <v>2</v>
      </c>
      <c r="I46" s="85"/>
      <c r="J46" s="86"/>
      <c r="K46" s="73">
        <v>4</v>
      </c>
      <c r="L46" s="73" t="s">
        <v>24</v>
      </c>
      <c r="M46" s="225"/>
      <c r="N46" s="351"/>
      <c r="O46" s="352" t="s">
        <v>75</v>
      </c>
      <c r="P46" s="350"/>
      <c r="Q46" s="351"/>
      <c r="R46" s="352"/>
      <c r="S46" s="350"/>
      <c r="T46" s="351"/>
      <c r="U46" s="352"/>
      <c r="V46" s="253" t="s">
        <v>72</v>
      </c>
    </row>
    <row r="47" spans="1:22" x14ac:dyDescent="0.25">
      <c r="A47" s="246" t="s">
        <v>119</v>
      </c>
      <c r="B47" s="82" t="s">
        <v>264</v>
      </c>
      <c r="C47" s="84"/>
      <c r="D47" s="85" t="s">
        <v>22</v>
      </c>
      <c r="E47" s="85"/>
      <c r="F47" s="54"/>
      <c r="G47" s="84">
        <v>3</v>
      </c>
      <c r="H47" s="85"/>
      <c r="I47" s="85"/>
      <c r="J47" s="86"/>
      <c r="K47" s="73">
        <v>3</v>
      </c>
      <c r="L47" s="73" t="s">
        <v>23</v>
      </c>
      <c r="M47" s="225"/>
      <c r="N47" s="351"/>
      <c r="O47" s="352" t="s">
        <v>75</v>
      </c>
      <c r="P47" s="350"/>
      <c r="Q47" s="351"/>
      <c r="R47" s="352"/>
      <c r="S47" s="350"/>
      <c r="T47" s="351"/>
      <c r="U47" s="352"/>
      <c r="V47" s="253" t="s">
        <v>66</v>
      </c>
    </row>
    <row r="48" spans="1:22" x14ac:dyDescent="0.3">
      <c r="A48" s="246" t="s">
        <v>120</v>
      </c>
      <c r="B48" s="53" t="s">
        <v>265</v>
      </c>
      <c r="C48" s="84"/>
      <c r="D48" s="85"/>
      <c r="E48" s="85" t="s">
        <v>22</v>
      </c>
      <c r="F48" s="54"/>
      <c r="G48" s="84">
        <v>2</v>
      </c>
      <c r="H48" s="85"/>
      <c r="I48" s="85"/>
      <c r="J48" s="86"/>
      <c r="K48" s="73">
        <v>2</v>
      </c>
      <c r="L48" s="73" t="s">
        <v>23</v>
      </c>
      <c r="M48" s="225"/>
      <c r="N48" s="351"/>
      <c r="O48" s="352" t="s">
        <v>75</v>
      </c>
      <c r="P48" s="350"/>
      <c r="Q48" s="351"/>
      <c r="R48" s="352"/>
      <c r="S48" s="350"/>
      <c r="T48" s="351"/>
      <c r="U48" s="352"/>
      <c r="V48" s="253" t="s">
        <v>66</v>
      </c>
    </row>
    <row r="49" spans="1:22" x14ac:dyDescent="0.3">
      <c r="A49" s="246" t="s">
        <v>121</v>
      </c>
      <c r="B49" s="53" t="s">
        <v>266</v>
      </c>
      <c r="C49" s="84"/>
      <c r="D49" s="85" t="s">
        <v>22</v>
      </c>
      <c r="E49" s="85"/>
      <c r="F49" s="54"/>
      <c r="G49" s="84">
        <v>2</v>
      </c>
      <c r="H49" s="85"/>
      <c r="I49" s="85"/>
      <c r="J49" s="86"/>
      <c r="K49" s="73">
        <v>2</v>
      </c>
      <c r="L49" s="73" t="s">
        <v>23</v>
      </c>
      <c r="M49" s="225"/>
      <c r="N49" s="351"/>
      <c r="O49" s="352" t="s">
        <v>75</v>
      </c>
      <c r="P49" s="350"/>
      <c r="Q49" s="351"/>
      <c r="R49" s="352"/>
      <c r="S49" s="350"/>
      <c r="T49" s="351"/>
      <c r="U49" s="352"/>
      <c r="V49" s="253" t="s">
        <v>73</v>
      </c>
    </row>
    <row r="50" spans="1:22" x14ac:dyDescent="0.25">
      <c r="A50" s="246" t="s">
        <v>122</v>
      </c>
      <c r="B50" s="82" t="s">
        <v>267</v>
      </c>
      <c r="C50" s="84"/>
      <c r="D50" s="85"/>
      <c r="E50" s="85" t="s">
        <v>22</v>
      </c>
      <c r="F50" s="54"/>
      <c r="G50" s="84"/>
      <c r="H50" s="85">
        <v>3</v>
      </c>
      <c r="I50" s="85"/>
      <c r="J50" s="86"/>
      <c r="K50" s="73">
        <v>6</v>
      </c>
      <c r="L50" s="73" t="s">
        <v>24</v>
      </c>
      <c r="M50" s="225"/>
      <c r="N50" s="351"/>
      <c r="O50" s="352" t="s">
        <v>75</v>
      </c>
      <c r="P50" s="350"/>
      <c r="Q50" s="351"/>
      <c r="R50" s="352"/>
      <c r="S50" s="350"/>
      <c r="T50" s="351"/>
      <c r="U50" s="352"/>
      <c r="V50" s="253" t="s">
        <v>66</v>
      </c>
    </row>
    <row r="51" spans="1:22" x14ac:dyDescent="0.25">
      <c r="A51" s="246" t="s">
        <v>123</v>
      </c>
      <c r="B51" s="82" t="s">
        <v>268</v>
      </c>
      <c r="C51" s="84"/>
      <c r="D51" s="85" t="s">
        <v>22</v>
      </c>
      <c r="E51" s="85"/>
      <c r="F51" s="54"/>
      <c r="G51" s="84"/>
      <c r="H51" s="85"/>
      <c r="I51" s="85">
        <v>2</v>
      </c>
      <c r="J51" s="86"/>
      <c r="K51" s="73">
        <v>4</v>
      </c>
      <c r="L51" s="73" t="s">
        <v>24</v>
      </c>
      <c r="M51" s="225"/>
      <c r="N51" s="351"/>
      <c r="O51" s="352" t="s">
        <v>75</v>
      </c>
      <c r="P51" s="350"/>
      <c r="Q51" s="351"/>
      <c r="R51" s="352"/>
      <c r="S51" s="350"/>
      <c r="T51" s="351"/>
      <c r="U51" s="352"/>
      <c r="V51" s="253" t="s">
        <v>66</v>
      </c>
    </row>
    <row r="52" spans="1:22" x14ac:dyDescent="0.25">
      <c r="A52" s="246" t="s">
        <v>124</v>
      </c>
      <c r="B52" s="82" t="s">
        <v>269</v>
      </c>
      <c r="C52" s="84"/>
      <c r="D52" s="85"/>
      <c r="E52" s="85" t="s">
        <v>22</v>
      </c>
      <c r="F52" s="54"/>
      <c r="G52" s="84"/>
      <c r="H52" s="85"/>
      <c r="I52" s="85">
        <v>2</v>
      </c>
      <c r="J52" s="86"/>
      <c r="K52" s="73">
        <v>4</v>
      </c>
      <c r="L52" s="73" t="s">
        <v>24</v>
      </c>
      <c r="M52" s="225"/>
      <c r="N52" s="351"/>
      <c r="O52" s="352" t="s">
        <v>75</v>
      </c>
      <c r="P52" s="350"/>
      <c r="Q52" s="351"/>
      <c r="R52" s="352"/>
      <c r="S52" s="350"/>
      <c r="T52" s="351"/>
      <c r="U52" s="352"/>
      <c r="V52" s="233" t="s">
        <v>66</v>
      </c>
    </row>
    <row r="53" spans="1:22" x14ac:dyDescent="0.3">
      <c r="A53" s="246" t="s">
        <v>125</v>
      </c>
      <c r="B53" s="53" t="s">
        <v>270</v>
      </c>
      <c r="C53" s="84"/>
      <c r="D53" s="85"/>
      <c r="E53" s="85" t="s">
        <v>22</v>
      </c>
      <c r="F53" s="54"/>
      <c r="G53" s="84">
        <v>2</v>
      </c>
      <c r="H53" s="85"/>
      <c r="I53" s="85"/>
      <c r="J53" s="86"/>
      <c r="K53" s="73">
        <v>2</v>
      </c>
      <c r="L53" s="73" t="s">
        <v>23</v>
      </c>
      <c r="M53" s="225"/>
      <c r="N53" s="351"/>
      <c r="O53" s="352" t="s">
        <v>75</v>
      </c>
      <c r="P53" s="350"/>
      <c r="Q53" s="351"/>
      <c r="R53" s="352"/>
      <c r="S53" s="350"/>
      <c r="T53" s="351"/>
      <c r="U53" s="352"/>
      <c r="V53" s="233" t="s">
        <v>93</v>
      </c>
    </row>
    <row r="54" spans="1:22" x14ac:dyDescent="0.3">
      <c r="A54" s="246" t="s">
        <v>126</v>
      </c>
      <c r="B54" s="53" t="s">
        <v>271</v>
      </c>
      <c r="C54" s="84"/>
      <c r="D54" s="85" t="s">
        <v>22</v>
      </c>
      <c r="E54" s="85"/>
      <c r="F54" s="54"/>
      <c r="G54" s="84">
        <v>2</v>
      </c>
      <c r="H54" s="85"/>
      <c r="I54" s="85"/>
      <c r="J54" s="86"/>
      <c r="K54" s="73">
        <v>2</v>
      </c>
      <c r="L54" s="73" t="s">
        <v>23</v>
      </c>
      <c r="M54" s="225"/>
      <c r="N54" s="351"/>
      <c r="O54" s="352" t="s">
        <v>75</v>
      </c>
      <c r="P54" s="350"/>
      <c r="Q54" s="351"/>
      <c r="R54" s="352"/>
      <c r="S54" s="350"/>
      <c r="T54" s="351"/>
      <c r="U54" s="352"/>
      <c r="V54" s="233" t="s">
        <v>74</v>
      </c>
    </row>
    <row r="55" spans="1:22" x14ac:dyDescent="0.3">
      <c r="A55" s="246" t="s">
        <v>127</v>
      </c>
      <c r="B55" s="53" t="s">
        <v>272</v>
      </c>
      <c r="C55" s="84"/>
      <c r="D55" s="85"/>
      <c r="E55" s="85" t="s">
        <v>22</v>
      </c>
      <c r="F55" s="54"/>
      <c r="G55" s="84">
        <v>2</v>
      </c>
      <c r="H55" s="85"/>
      <c r="I55" s="85"/>
      <c r="J55" s="86"/>
      <c r="K55" s="73">
        <v>2</v>
      </c>
      <c r="L55" s="73" t="s">
        <v>23</v>
      </c>
      <c r="M55" s="225"/>
      <c r="N55" s="351"/>
      <c r="O55" s="352" t="s">
        <v>75</v>
      </c>
      <c r="P55" s="350"/>
      <c r="Q55" s="351"/>
      <c r="R55" s="352"/>
      <c r="S55" s="350"/>
      <c r="T55" s="351"/>
      <c r="U55" s="352"/>
      <c r="V55" s="233" t="s">
        <v>74</v>
      </c>
    </row>
    <row r="56" spans="1:22" s="6" customFormat="1" x14ac:dyDescent="0.3">
      <c r="A56" s="247" t="s">
        <v>128</v>
      </c>
      <c r="B56" s="190" t="s">
        <v>273</v>
      </c>
      <c r="C56" s="84"/>
      <c r="D56" s="85" t="s">
        <v>22</v>
      </c>
      <c r="E56" s="85"/>
      <c r="F56" s="54"/>
      <c r="G56" s="84"/>
      <c r="H56" s="85">
        <v>2</v>
      </c>
      <c r="I56" s="85"/>
      <c r="J56" s="86"/>
      <c r="K56" s="73">
        <v>4</v>
      </c>
      <c r="L56" s="73" t="s">
        <v>24</v>
      </c>
      <c r="M56" s="225"/>
      <c r="N56" s="353"/>
      <c r="O56" s="352" t="s">
        <v>75</v>
      </c>
      <c r="P56" s="350"/>
      <c r="Q56" s="14"/>
      <c r="R56" s="48"/>
      <c r="S56" s="22"/>
      <c r="T56" s="14"/>
      <c r="U56" s="48"/>
      <c r="V56" s="233" t="s">
        <v>73</v>
      </c>
    </row>
    <row r="57" spans="1:22" x14ac:dyDescent="0.3">
      <c r="A57" s="246" t="s">
        <v>129</v>
      </c>
      <c r="B57" s="83" t="s">
        <v>274</v>
      </c>
      <c r="C57" s="84"/>
      <c r="D57" s="85" t="s">
        <v>22</v>
      </c>
      <c r="E57" s="85"/>
      <c r="F57" s="54"/>
      <c r="G57" s="84">
        <v>2</v>
      </c>
      <c r="H57" s="85"/>
      <c r="I57" s="85"/>
      <c r="J57" s="86"/>
      <c r="K57" s="73">
        <v>2</v>
      </c>
      <c r="L57" s="73" t="s">
        <v>23</v>
      </c>
      <c r="M57" s="225"/>
      <c r="N57" s="351"/>
      <c r="O57" s="352" t="s">
        <v>75</v>
      </c>
      <c r="P57" s="350"/>
      <c r="Q57" s="351"/>
      <c r="R57" s="352"/>
      <c r="S57" s="350"/>
      <c r="T57" s="351"/>
      <c r="U57" s="352"/>
      <c r="V57" s="233" t="s">
        <v>94</v>
      </c>
    </row>
    <row r="58" spans="1:22" s="518" customFormat="1" x14ac:dyDescent="0.25">
      <c r="A58" s="511"/>
      <c r="B58" s="512" t="s">
        <v>419</v>
      </c>
      <c r="C58" s="513">
        <f>SUMIF(C32:C57,"=x",$K32:$K57)</f>
        <v>7</v>
      </c>
      <c r="D58" s="513">
        <f>SUMIF(D32:D57,"=x",$K32:$K57)</f>
        <v>38</v>
      </c>
      <c r="E58" s="513">
        <f>SUMIF(E32:E57,"=x",$K32:$K57)</f>
        <v>28</v>
      </c>
      <c r="F58" s="513">
        <f>SUMIF(F32:F57,"=x",$K32:$K57)</f>
        <v>6</v>
      </c>
      <c r="G58" s="657">
        <f>SUM(C58:F58)</f>
        <v>79</v>
      </c>
      <c r="H58" s="658"/>
      <c r="I58" s="658"/>
      <c r="J58" s="658"/>
      <c r="K58" s="658"/>
      <c r="L58" s="659"/>
      <c r="M58" s="514"/>
      <c r="N58" s="515"/>
      <c r="O58" s="516"/>
      <c r="P58" s="516"/>
      <c r="Q58" s="516"/>
      <c r="R58" s="516"/>
      <c r="S58" s="516"/>
      <c r="T58" s="516"/>
      <c r="U58" s="516"/>
      <c r="V58" s="517"/>
    </row>
    <row r="59" spans="1:22" s="150" customFormat="1" ht="13.5" customHeight="1" x14ac:dyDescent="0.25">
      <c r="A59" s="151"/>
      <c r="B59" s="126" t="s">
        <v>420</v>
      </c>
      <c r="C59" s="127">
        <v>5</v>
      </c>
      <c r="D59" s="128">
        <v>17</v>
      </c>
      <c r="E59" s="128">
        <v>16</v>
      </c>
      <c r="F59" s="129">
        <v>4</v>
      </c>
      <c r="G59" s="660">
        <f>SUM(C59:F59)</f>
        <v>42</v>
      </c>
      <c r="H59" s="590"/>
      <c r="I59" s="590"/>
      <c r="J59" s="590"/>
      <c r="K59" s="590"/>
      <c r="L59" s="591"/>
      <c r="M59" s="664"/>
      <c r="N59" s="664"/>
      <c r="O59" s="664"/>
      <c r="P59" s="664"/>
      <c r="Q59" s="664"/>
      <c r="R59" s="664"/>
      <c r="S59" s="664"/>
      <c r="T59" s="664"/>
      <c r="U59" s="664"/>
      <c r="V59" s="665"/>
    </row>
    <row r="60" spans="1:22" s="6" customFormat="1" ht="20.100000000000001" customHeight="1" x14ac:dyDescent="0.25">
      <c r="A60" s="552" t="s">
        <v>425</v>
      </c>
      <c r="B60" s="553"/>
      <c r="C60" s="554"/>
      <c r="D60" s="555"/>
      <c r="E60" s="555"/>
      <c r="F60" s="555"/>
      <c r="G60" s="554"/>
      <c r="H60" s="555"/>
      <c r="I60" s="555"/>
      <c r="J60" s="555"/>
      <c r="K60" s="555"/>
      <c r="L60" s="565"/>
      <c r="M60" s="655"/>
      <c r="N60" s="655"/>
      <c r="O60" s="655"/>
      <c r="P60" s="655"/>
      <c r="Q60" s="655"/>
      <c r="R60" s="655"/>
      <c r="S60" s="655"/>
      <c r="T60" s="655"/>
      <c r="U60" s="655"/>
      <c r="V60" s="656"/>
    </row>
    <row r="61" spans="1:22" s="6" customFormat="1" x14ac:dyDescent="0.25">
      <c r="A61" s="89"/>
      <c r="B61" s="216" t="s">
        <v>431</v>
      </c>
      <c r="C61" s="77" t="s">
        <v>22</v>
      </c>
      <c r="D61" s="46"/>
      <c r="E61" s="46"/>
      <c r="F61" s="47"/>
      <c r="G61" s="77"/>
      <c r="H61" s="14"/>
      <c r="I61" s="14"/>
      <c r="J61" s="23"/>
      <c r="K61" s="24">
        <v>4</v>
      </c>
      <c r="L61" s="24"/>
      <c r="M61" s="225"/>
      <c r="N61" s="353"/>
      <c r="O61" s="48"/>
      <c r="P61" s="22"/>
      <c r="Q61" s="14"/>
      <c r="R61" s="48"/>
      <c r="S61" s="22"/>
      <c r="T61" s="14"/>
      <c r="U61" s="48"/>
      <c r="V61" s="254"/>
    </row>
    <row r="62" spans="1:22" s="6" customFormat="1" x14ac:dyDescent="0.25">
      <c r="A62" s="89"/>
      <c r="B62" s="216" t="s">
        <v>431</v>
      </c>
      <c r="C62" s="77"/>
      <c r="D62" s="46"/>
      <c r="E62" s="46" t="s">
        <v>22</v>
      </c>
      <c r="F62" s="47"/>
      <c r="G62" s="77"/>
      <c r="H62" s="14"/>
      <c r="I62" s="14"/>
      <c r="J62" s="23"/>
      <c r="K62" s="24">
        <v>2</v>
      </c>
      <c r="L62" s="24"/>
      <c r="M62" s="225"/>
      <c r="N62" s="353"/>
      <c r="O62" s="48"/>
      <c r="P62" s="22"/>
      <c r="Q62" s="14"/>
      <c r="R62" s="48"/>
      <c r="S62" s="22"/>
      <c r="T62" s="14"/>
      <c r="U62" s="48"/>
      <c r="V62" s="254"/>
    </row>
    <row r="63" spans="1:22" s="6" customFormat="1" ht="20.100000000000001" customHeight="1" x14ac:dyDescent="0.25">
      <c r="A63" s="552" t="s">
        <v>394</v>
      </c>
      <c r="B63" s="553"/>
      <c r="C63" s="34"/>
      <c r="D63" s="35"/>
      <c r="E63" s="35"/>
      <c r="F63" s="35"/>
      <c r="G63" s="34"/>
      <c r="H63" s="35"/>
      <c r="I63" s="35"/>
      <c r="J63" s="35"/>
      <c r="K63" s="35"/>
      <c r="L63" s="80"/>
      <c r="M63" s="655"/>
      <c r="N63" s="655"/>
      <c r="O63" s="655"/>
      <c r="P63" s="655"/>
      <c r="Q63" s="655"/>
      <c r="R63" s="655"/>
      <c r="S63" s="655"/>
      <c r="T63" s="655"/>
      <c r="U63" s="655"/>
      <c r="V63" s="656"/>
    </row>
    <row r="64" spans="1:22" s="6" customFormat="1" x14ac:dyDescent="0.25">
      <c r="A64" s="248" t="str">
        <f>MSc!A27</f>
        <v>diplm1ub17dm</v>
      </c>
      <c r="B64" s="207" t="str">
        <f>MSc!B27</f>
        <v>Thesis Research Work I. PR</v>
      </c>
      <c r="C64" s="74"/>
      <c r="D64" s="75"/>
      <c r="E64" s="75" t="str">
        <f>MSc!E27</f>
        <v>x</v>
      </c>
      <c r="F64" s="76"/>
      <c r="G64" s="74"/>
      <c r="H64" s="177">
        <f>MSc!H27</f>
        <v>3</v>
      </c>
      <c r="I64" s="75"/>
      <c r="J64" s="76"/>
      <c r="K64" s="90">
        <f>MSc!K27</f>
        <v>5</v>
      </c>
      <c r="L64" s="73" t="s">
        <v>24</v>
      </c>
      <c r="M64" s="225"/>
      <c r="N64" s="353"/>
      <c r="O64" s="48"/>
      <c r="P64" s="22"/>
      <c r="Q64" s="14"/>
      <c r="R64" s="48"/>
      <c r="S64" s="22"/>
      <c r="T64" s="14"/>
      <c r="U64" s="48"/>
      <c r="V64" s="251" t="str">
        <f>MSc!V27</f>
        <v>Nyitray László</v>
      </c>
    </row>
    <row r="65" spans="1:22" s="6" customFormat="1" ht="15" thickBot="1" x14ac:dyDescent="0.3">
      <c r="A65" s="248" t="str">
        <f>MSc!A28</f>
        <v>diplm2ub17dm</v>
      </c>
      <c r="B65" s="217" t="str">
        <f>MSc!B28</f>
        <v>Thesis Research Work II. PR</v>
      </c>
      <c r="C65" s="171"/>
      <c r="D65" s="172"/>
      <c r="E65" s="172"/>
      <c r="F65" s="173" t="str">
        <f>MSc!F28</f>
        <v>x</v>
      </c>
      <c r="G65" s="171"/>
      <c r="H65" s="187">
        <f>MSc!H28</f>
        <v>17</v>
      </c>
      <c r="I65" s="172"/>
      <c r="J65" s="173"/>
      <c r="K65" s="174">
        <f>MSc!K28</f>
        <v>25</v>
      </c>
      <c r="L65" s="73" t="s">
        <v>24</v>
      </c>
      <c r="M65" s="225" t="str">
        <f>MSc!M28</f>
        <v>Gyj</v>
      </c>
      <c r="N65" s="331" t="str">
        <f>MSc!N28</f>
        <v>diplm1ub17dm</v>
      </c>
      <c r="O65" s="343" t="str">
        <f>MSc!O28</f>
        <v>Thesis Research Work I. PR</v>
      </c>
      <c r="P65" s="348"/>
      <c r="Q65" s="14"/>
      <c r="R65" s="48"/>
      <c r="S65" s="22"/>
      <c r="T65" s="14"/>
      <c r="U65" s="48"/>
      <c r="V65" s="251" t="str">
        <f>MSc!V28</f>
        <v>Nyitray László</v>
      </c>
    </row>
    <row r="66" spans="1:22" s="6" customFormat="1" ht="24.9" customHeight="1" thickTop="1" x14ac:dyDescent="0.25">
      <c r="A66" s="616" t="s">
        <v>426</v>
      </c>
      <c r="B66" s="617"/>
      <c r="C66" s="618"/>
      <c r="D66" s="619"/>
      <c r="E66" s="619"/>
      <c r="F66" s="620"/>
      <c r="G66" s="618"/>
      <c r="H66" s="619"/>
      <c r="I66" s="619"/>
      <c r="J66" s="619"/>
      <c r="K66" s="619"/>
      <c r="L66" s="620"/>
      <c r="M66" s="655"/>
      <c r="N66" s="655"/>
      <c r="O66" s="655"/>
      <c r="P66" s="655"/>
      <c r="Q66" s="655"/>
      <c r="R66" s="655"/>
      <c r="S66" s="655"/>
      <c r="T66" s="655"/>
      <c r="U66" s="655"/>
      <c r="V66" s="656"/>
    </row>
    <row r="67" spans="1:22" s="6" customFormat="1" ht="15" customHeight="1" x14ac:dyDescent="0.25">
      <c r="A67" s="556" t="s">
        <v>387</v>
      </c>
      <c r="B67" s="557"/>
      <c r="C67" s="28">
        <f t="shared" ref="C67:F69" si="2">SUMIF($A1:$A66,$A67,C1:C66)</f>
        <v>13</v>
      </c>
      <c r="D67" s="29">
        <f t="shared" si="2"/>
        <v>8</v>
      </c>
      <c r="E67" s="29">
        <f t="shared" si="2"/>
        <v>3</v>
      </c>
      <c r="F67" s="29">
        <f t="shared" si="2"/>
        <v>0</v>
      </c>
      <c r="G67" s="586">
        <f t="shared" ref="G67:G73" si="3">SUM(C67:F67)</f>
        <v>24</v>
      </c>
      <c r="H67" s="641"/>
      <c r="I67" s="641"/>
      <c r="J67" s="641"/>
      <c r="K67" s="641"/>
      <c r="L67" s="642"/>
      <c r="M67" s="661"/>
      <c r="N67" s="661"/>
      <c r="O67" s="661"/>
      <c r="P67" s="661"/>
      <c r="Q67" s="661"/>
      <c r="R67" s="661"/>
      <c r="S67" s="661"/>
      <c r="T67" s="661"/>
      <c r="U67" s="661"/>
      <c r="V67" s="662"/>
    </row>
    <row r="68" spans="1:22" s="6" customFormat="1" ht="15" customHeight="1" x14ac:dyDescent="0.25">
      <c r="A68" s="558" t="s">
        <v>388</v>
      </c>
      <c r="B68" s="559"/>
      <c r="C68" s="31">
        <f t="shared" si="2"/>
        <v>20</v>
      </c>
      <c r="D68" s="32">
        <f t="shared" si="2"/>
        <v>16</v>
      </c>
      <c r="E68" s="32">
        <f t="shared" si="2"/>
        <v>6</v>
      </c>
      <c r="F68" s="32">
        <f t="shared" si="2"/>
        <v>0</v>
      </c>
      <c r="G68" s="589">
        <f t="shared" si="3"/>
        <v>42</v>
      </c>
      <c r="H68" s="643"/>
      <c r="I68" s="643"/>
      <c r="J68" s="643"/>
      <c r="K68" s="643"/>
      <c r="L68" s="644"/>
      <c r="M68" s="661"/>
      <c r="N68" s="661"/>
      <c r="O68" s="661"/>
      <c r="P68" s="661"/>
      <c r="Q68" s="661"/>
      <c r="R68" s="661"/>
      <c r="S68" s="661"/>
      <c r="T68" s="661"/>
      <c r="U68" s="661"/>
      <c r="V68" s="662"/>
    </row>
    <row r="69" spans="1:22" s="6" customFormat="1" ht="15" customHeight="1" thickBot="1" x14ac:dyDescent="0.3">
      <c r="A69" s="560" t="s">
        <v>389</v>
      </c>
      <c r="B69" s="561"/>
      <c r="C69" s="25">
        <f t="shared" si="2"/>
        <v>2</v>
      </c>
      <c r="D69" s="26">
        <f t="shared" si="2"/>
        <v>1</v>
      </c>
      <c r="E69" s="26">
        <f t="shared" si="2"/>
        <v>1</v>
      </c>
      <c r="F69" s="26">
        <f t="shared" si="2"/>
        <v>0</v>
      </c>
      <c r="G69" s="562">
        <f t="shared" si="3"/>
        <v>4</v>
      </c>
      <c r="H69" s="614"/>
      <c r="I69" s="614"/>
      <c r="J69" s="614"/>
      <c r="K69" s="614"/>
      <c r="L69" s="615"/>
      <c r="M69" s="661"/>
      <c r="N69" s="661"/>
      <c r="O69" s="661"/>
      <c r="P69" s="661"/>
      <c r="Q69" s="661"/>
      <c r="R69" s="661"/>
      <c r="S69" s="661"/>
      <c r="T69" s="661"/>
      <c r="U69" s="661"/>
      <c r="V69" s="662"/>
    </row>
    <row r="70" spans="1:22" s="6" customFormat="1" ht="15" customHeight="1" thickTop="1" x14ac:dyDescent="0.25">
      <c r="A70" s="137"/>
      <c r="B70" s="138" t="s">
        <v>428</v>
      </c>
      <c r="C70" s="139">
        <f>C59</f>
        <v>5</v>
      </c>
      <c r="D70" s="140">
        <f>D59</f>
        <v>17</v>
      </c>
      <c r="E70" s="140">
        <f>E59</f>
        <v>16</v>
      </c>
      <c r="F70" s="141">
        <f>F59</f>
        <v>4</v>
      </c>
      <c r="G70" s="652">
        <f t="shared" si="3"/>
        <v>42</v>
      </c>
      <c r="H70" s="653"/>
      <c r="I70" s="653"/>
      <c r="J70" s="653"/>
      <c r="K70" s="653"/>
      <c r="L70" s="654"/>
      <c r="M70" s="366"/>
      <c r="N70" s="298"/>
      <c r="O70" s="134"/>
      <c r="P70" s="134"/>
      <c r="Q70" s="134"/>
      <c r="R70" s="134"/>
      <c r="S70" s="134"/>
      <c r="T70" s="134"/>
      <c r="U70" s="134"/>
      <c r="V70" s="255"/>
    </row>
    <row r="71" spans="1:22" s="6" customFormat="1" ht="15" customHeight="1" x14ac:dyDescent="0.25">
      <c r="A71" s="135"/>
      <c r="B71" s="136" t="s">
        <v>427</v>
      </c>
      <c r="C71" s="93">
        <f>SUMIF(C61:C62,"=x",$K61:$K62)</f>
        <v>4</v>
      </c>
      <c r="D71" s="88">
        <f>SUMIF(D61:D62,"=x",$K61:$K62)</f>
        <v>0</v>
      </c>
      <c r="E71" s="152">
        <f>SUMIF(E61:E62,"=x",$K61:$K62)</f>
        <v>2</v>
      </c>
      <c r="F71" s="108">
        <f>SUMIF(F61:F62,"=x",$K61:$K62)</f>
        <v>0</v>
      </c>
      <c r="G71" s="638">
        <f t="shared" si="3"/>
        <v>6</v>
      </c>
      <c r="H71" s="639"/>
      <c r="I71" s="639"/>
      <c r="J71" s="639"/>
      <c r="K71" s="639"/>
      <c r="L71" s="640"/>
      <c r="M71" s="367"/>
      <c r="N71" s="299"/>
      <c r="O71" s="133"/>
      <c r="P71" s="133"/>
      <c r="Q71" s="133"/>
      <c r="R71" s="133"/>
      <c r="S71" s="133"/>
      <c r="T71" s="133"/>
      <c r="U71" s="133"/>
      <c r="V71" s="256"/>
    </row>
    <row r="72" spans="1:22" s="6" customFormat="1" ht="15" customHeight="1" thickBot="1" x14ac:dyDescent="0.3">
      <c r="A72" s="142"/>
      <c r="B72" s="143" t="s">
        <v>429</v>
      </c>
      <c r="C72" s="144">
        <f>SUMIF(C64:C65,"=x",$K64:$K65)</f>
        <v>0</v>
      </c>
      <c r="D72" s="145">
        <f>SUMIF(D64:D65,"=x",$K64:$K65)</f>
        <v>0</v>
      </c>
      <c r="E72" s="145">
        <f>SUMIF(E64:E65,"=x",$K64:$K65)</f>
        <v>5</v>
      </c>
      <c r="F72" s="146">
        <f>SUMIF(F64:F65,"=x",$K64:$K65)</f>
        <v>25</v>
      </c>
      <c r="G72" s="646">
        <f t="shared" si="3"/>
        <v>30</v>
      </c>
      <c r="H72" s="647"/>
      <c r="I72" s="647"/>
      <c r="J72" s="647"/>
      <c r="K72" s="647"/>
      <c r="L72" s="648"/>
      <c r="M72" s="367"/>
      <c r="N72" s="299"/>
      <c r="O72" s="133"/>
      <c r="P72" s="133"/>
      <c r="Q72" s="133"/>
      <c r="R72" s="133"/>
      <c r="S72" s="133"/>
      <c r="T72" s="133"/>
      <c r="U72" s="133"/>
      <c r="V72" s="256"/>
    </row>
    <row r="73" spans="1:22" s="6" customFormat="1" ht="24.9" customHeight="1" thickTop="1" thickBot="1" x14ac:dyDescent="0.3">
      <c r="A73" s="164"/>
      <c r="B73" s="499" t="s">
        <v>417</v>
      </c>
      <c r="C73" s="165">
        <f>SUM(C70:C72,C68)</f>
        <v>29</v>
      </c>
      <c r="D73" s="166">
        <f>SUM(D70:D72,D68)</f>
        <v>33</v>
      </c>
      <c r="E73" s="175">
        <f>SUM(E70:E72,E68)</f>
        <v>29</v>
      </c>
      <c r="F73" s="167">
        <f>SUM(F70:F72,F68)</f>
        <v>29</v>
      </c>
      <c r="G73" s="649">
        <f t="shared" si="3"/>
        <v>120</v>
      </c>
      <c r="H73" s="650"/>
      <c r="I73" s="650"/>
      <c r="J73" s="650"/>
      <c r="K73" s="650"/>
      <c r="L73" s="651"/>
      <c r="M73" s="367"/>
      <c r="N73" s="299"/>
      <c r="O73" s="133"/>
      <c r="P73" s="133"/>
      <c r="Q73" s="133"/>
      <c r="R73" s="133"/>
      <c r="S73" s="133"/>
      <c r="T73" s="133"/>
      <c r="U73" s="133"/>
      <c r="V73" s="256"/>
    </row>
    <row r="74" spans="1:22" s="6" customFormat="1" ht="15" customHeight="1" thickTop="1" x14ac:dyDescent="0.25">
      <c r="B74" s="302"/>
      <c r="C74" s="4"/>
      <c r="D74" s="4"/>
      <c r="E74" s="4"/>
      <c r="F74" s="4"/>
      <c r="G74" s="4"/>
      <c r="H74" s="4"/>
      <c r="I74" s="4"/>
      <c r="J74" s="4"/>
      <c r="K74" s="4"/>
      <c r="L74" s="57"/>
      <c r="M74" s="224"/>
      <c r="N74" s="4"/>
      <c r="O74" s="4"/>
      <c r="P74" s="4"/>
      <c r="Q74" s="4"/>
      <c r="R74" s="4"/>
      <c r="S74" s="4"/>
      <c r="T74" s="4"/>
      <c r="U74" s="4"/>
      <c r="V74" s="238"/>
    </row>
    <row r="75" spans="1:22" s="6" customFormat="1" ht="15" customHeight="1" x14ac:dyDescent="0.25">
      <c r="A75" s="292" t="str">
        <f>MSc!A30</f>
        <v>Evaluation</v>
      </c>
      <c r="B75" s="1"/>
      <c r="C75" s="4"/>
      <c r="D75" s="4"/>
      <c r="E75" s="4"/>
      <c r="F75" s="4"/>
      <c r="G75" s="4"/>
      <c r="H75" s="4"/>
      <c r="I75" s="4"/>
      <c r="J75" s="182"/>
      <c r="K75" s="61"/>
      <c r="L75" s="81"/>
      <c r="M75" s="368"/>
      <c r="N75" s="3"/>
      <c r="O75" s="15"/>
      <c r="P75" s="15"/>
      <c r="Q75" s="3"/>
      <c r="R75" s="3"/>
      <c r="S75" s="3"/>
      <c r="T75" s="3"/>
      <c r="U75" s="3"/>
      <c r="V75" s="257"/>
    </row>
    <row r="76" spans="1:22" s="6" customFormat="1" ht="15" customHeight="1" x14ac:dyDescent="0.25">
      <c r="A76" s="293" t="str">
        <f>MSc!A31</f>
        <v>AK = "A" type exam</v>
      </c>
      <c r="B76" s="1"/>
      <c r="C76" s="4"/>
      <c r="D76" s="4"/>
      <c r="E76" s="4"/>
      <c r="F76" s="4"/>
      <c r="G76" s="4"/>
      <c r="H76" s="4"/>
      <c r="I76" s="122"/>
      <c r="J76" s="470"/>
      <c r="K76" s="296"/>
      <c r="L76" s="504"/>
      <c r="M76" s="369"/>
      <c r="N76" s="3"/>
      <c r="O76" s="3"/>
      <c r="P76" s="3"/>
      <c r="Q76" s="3"/>
      <c r="R76" s="3"/>
      <c r="S76" s="3"/>
      <c r="T76" s="3"/>
      <c r="U76" s="3"/>
      <c r="V76" s="257"/>
    </row>
    <row r="77" spans="1:22" s="6" customFormat="1" ht="15" customHeight="1" x14ac:dyDescent="0.25">
      <c r="A77" s="293" t="str">
        <f>MSc!A32</f>
        <v>BK = "B"  type exam</v>
      </c>
      <c r="B77" s="1"/>
      <c r="C77" s="4"/>
      <c r="D77" s="4"/>
      <c r="E77" s="4"/>
      <c r="F77" s="4"/>
      <c r="G77" s="4"/>
      <c r="H77" s="4"/>
      <c r="I77" s="98"/>
      <c r="J77" s="470"/>
      <c r="K77" s="296"/>
      <c r="L77" s="504"/>
      <c r="M77" s="369"/>
      <c r="N77" s="3"/>
      <c r="O77" s="3"/>
      <c r="P77" s="3"/>
      <c r="Q77" s="3"/>
      <c r="R77" s="3"/>
      <c r="S77" s="3"/>
      <c r="T77" s="3"/>
      <c r="U77" s="3"/>
      <c r="V77" s="257"/>
    </row>
    <row r="78" spans="1:22" s="6" customFormat="1" ht="15" customHeight="1" x14ac:dyDescent="0.25">
      <c r="A78" s="293" t="str">
        <f>MSc!A33</f>
        <v>CK = "C"  type exam</v>
      </c>
      <c r="B78" s="1"/>
      <c r="C78" s="4"/>
      <c r="D78" s="4"/>
      <c r="E78" s="4"/>
      <c r="F78" s="4"/>
      <c r="G78" s="4"/>
      <c r="H78" s="4"/>
      <c r="I78" s="98"/>
      <c r="J78" s="470"/>
      <c r="K78" s="296"/>
      <c r="L78" s="504"/>
      <c r="M78" s="369"/>
      <c r="N78" s="3"/>
      <c r="O78" s="3"/>
      <c r="P78" s="3"/>
      <c r="Q78" s="3"/>
      <c r="R78" s="3"/>
      <c r="S78" s="3"/>
      <c r="T78" s="3"/>
      <c r="U78" s="3"/>
      <c r="V78" s="257"/>
    </row>
    <row r="79" spans="1:22" s="6" customFormat="1" ht="15" customHeight="1" x14ac:dyDescent="0.3">
      <c r="A79" s="293" t="str">
        <f>MSc!A34</f>
        <v>DK = "D"  type exam</v>
      </c>
      <c r="B79" s="1"/>
      <c r="C79" s="4"/>
      <c r="D79" s="4"/>
      <c r="E79" s="4"/>
      <c r="F79" s="4"/>
      <c r="G79" s="4"/>
      <c r="H79" s="4"/>
      <c r="I79" s="98"/>
      <c r="J79" s="470"/>
      <c r="K79" s="296"/>
      <c r="L79" s="504"/>
      <c r="M79" s="370"/>
      <c r="N79" s="3"/>
      <c r="O79" s="3"/>
      <c r="P79" s="3"/>
      <c r="Q79" s="3"/>
      <c r="R79" s="3"/>
      <c r="S79" s="3"/>
      <c r="T79" s="3"/>
      <c r="U79" s="3"/>
      <c r="V79" s="257"/>
    </row>
    <row r="80" spans="1:22" s="6" customFormat="1" ht="15" customHeight="1" x14ac:dyDescent="0.25">
      <c r="A80" s="293" t="str">
        <f>MSc!A35</f>
        <v>Gyj= practice (5-level evaluation)</v>
      </c>
      <c r="B80" s="1"/>
      <c r="C80" s="4"/>
      <c r="D80" s="4"/>
      <c r="E80" s="4"/>
      <c r="F80" s="4"/>
      <c r="G80" s="4"/>
      <c r="H80" s="4"/>
      <c r="I80" s="98"/>
      <c r="J80" s="505"/>
      <c r="K80" s="505"/>
      <c r="L80" s="505"/>
      <c r="M80" s="369"/>
      <c r="N80" s="3"/>
      <c r="O80" s="3"/>
      <c r="P80" s="3"/>
      <c r="Q80" s="3"/>
      <c r="R80" s="3"/>
      <c r="S80" s="3"/>
      <c r="T80" s="3"/>
      <c r="U80" s="3"/>
      <c r="V80" s="257"/>
    </row>
    <row r="81" spans="1:22" s="6" customFormat="1" ht="15" customHeight="1" x14ac:dyDescent="0.3">
      <c r="A81" s="293" t="str">
        <f>MSc!A36</f>
        <v>Hf = (3-level evaluation)</v>
      </c>
      <c r="B81" s="1"/>
      <c r="C81" s="4"/>
      <c r="D81" s="4"/>
      <c r="E81" s="4"/>
      <c r="F81" s="4"/>
      <c r="G81" s="4"/>
      <c r="H81" s="4"/>
      <c r="I81" s="98"/>
      <c r="J81" s="470"/>
      <c r="K81" s="296"/>
      <c r="L81" s="506"/>
      <c r="M81" s="371"/>
      <c r="N81" s="3"/>
      <c r="O81" s="3"/>
      <c r="P81" s="3"/>
      <c r="Q81" s="3"/>
      <c r="R81" s="3"/>
      <c r="S81" s="3"/>
      <c r="T81" s="3"/>
      <c r="U81" s="3"/>
      <c r="V81" s="257"/>
    </row>
    <row r="82" spans="1:22" s="6" customFormat="1" ht="15" customHeight="1" x14ac:dyDescent="0.25">
      <c r="A82" s="293" t="str">
        <f>MSc!A37</f>
        <v>Tf = (2-level evaluation)</v>
      </c>
      <c r="B82" s="1"/>
      <c r="C82" s="4"/>
      <c r="D82" s="4"/>
      <c r="E82" s="4"/>
      <c r="F82" s="4"/>
      <c r="G82" s="4"/>
      <c r="H82" s="4"/>
      <c r="I82" s="4"/>
      <c r="J82" s="300"/>
      <c r="K82" s="300"/>
      <c r="L82" s="300"/>
      <c r="M82" s="224"/>
      <c r="N82" s="3"/>
      <c r="O82" s="3"/>
      <c r="P82" s="3"/>
      <c r="Q82" s="3"/>
      <c r="R82" s="3"/>
      <c r="S82" s="3"/>
      <c r="T82" s="3"/>
      <c r="U82" s="3"/>
      <c r="V82" s="257"/>
    </row>
    <row r="83" spans="1:22" s="6" customFormat="1" x14ac:dyDescent="0.25">
      <c r="A83" s="291"/>
      <c r="B83" s="1"/>
      <c r="C83" s="4"/>
      <c r="D83" s="4"/>
      <c r="E83" s="4"/>
      <c r="F83" s="4"/>
      <c r="G83" s="4"/>
      <c r="H83" s="4"/>
      <c r="I83" s="4"/>
      <c r="J83" s="508"/>
      <c r="K83" s="508"/>
      <c r="L83" s="509"/>
      <c r="M83" s="224"/>
      <c r="N83" s="3"/>
      <c r="O83" s="3"/>
      <c r="P83" s="3"/>
      <c r="Q83" s="3"/>
      <c r="R83" s="3"/>
      <c r="S83" s="3"/>
      <c r="T83" s="3"/>
      <c r="U83" s="3"/>
      <c r="V83" s="257"/>
    </row>
    <row r="84" spans="1:22" s="6" customFormat="1" x14ac:dyDescent="0.25">
      <c r="A84" s="292" t="str">
        <f>MSc!A39</f>
        <v>Prerequisites</v>
      </c>
      <c r="B84" s="1"/>
      <c r="C84" s="4"/>
      <c r="D84" s="4"/>
      <c r="E84" s="4"/>
      <c r="F84" s="4"/>
      <c r="G84" s="4"/>
      <c r="H84" s="4"/>
      <c r="I84" s="4"/>
      <c r="J84" s="4"/>
      <c r="K84" s="4"/>
      <c r="M84" s="224"/>
      <c r="N84" s="3"/>
      <c r="O84" s="3"/>
      <c r="P84" s="3"/>
      <c r="Q84" s="3"/>
      <c r="R84" s="3"/>
      <c r="S84" s="3"/>
      <c r="T84" s="3"/>
      <c r="U84" s="3"/>
      <c r="V84" s="257"/>
    </row>
    <row r="85" spans="1:22" s="6" customFormat="1" x14ac:dyDescent="0.25">
      <c r="A85" s="294" t="str">
        <f>MSc!A40</f>
        <v>strong</v>
      </c>
      <c r="B85" s="1"/>
      <c r="C85" s="4"/>
      <c r="D85" s="4"/>
      <c r="E85" s="4"/>
      <c r="F85" s="4"/>
      <c r="G85" s="4"/>
      <c r="H85" s="4"/>
      <c r="I85" s="4"/>
      <c r="J85" s="4"/>
      <c r="K85" s="4"/>
      <c r="L85" s="57"/>
      <c r="M85" s="224"/>
      <c r="N85" s="3"/>
      <c r="O85" s="3"/>
      <c r="P85" s="3"/>
      <c r="Q85" s="3"/>
      <c r="R85" s="3"/>
      <c r="S85" s="3"/>
      <c r="T85" s="3"/>
      <c r="U85" s="3"/>
      <c r="V85" s="257"/>
    </row>
    <row r="86" spans="1:22" s="6" customFormat="1" x14ac:dyDescent="0.25">
      <c r="A86" s="295" t="str">
        <f>MSc!A41</f>
        <v>weak</v>
      </c>
      <c r="B86" s="1"/>
      <c r="C86" s="4"/>
      <c r="D86" s="4"/>
      <c r="E86" s="4"/>
      <c r="F86" s="4"/>
      <c r="G86" s="4"/>
      <c r="H86" s="4"/>
      <c r="I86" s="4"/>
      <c r="J86" s="4"/>
      <c r="K86" s="4"/>
      <c r="L86" s="57"/>
      <c r="M86" s="224"/>
      <c r="N86" s="3"/>
      <c r="O86" s="3"/>
      <c r="P86" s="3"/>
      <c r="Q86" s="3"/>
      <c r="R86" s="3"/>
      <c r="S86" s="3"/>
      <c r="T86" s="3"/>
      <c r="U86" s="3"/>
      <c r="V86" s="257"/>
    </row>
    <row r="87" spans="1:22" s="6" customFormat="1" x14ac:dyDescent="0.25">
      <c r="A87" s="293" t="str">
        <f>MSc!A42</f>
        <v>t = simultaneous registration</v>
      </c>
      <c r="B87" s="1"/>
      <c r="C87" s="4"/>
      <c r="D87" s="4"/>
      <c r="E87" s="4"/>
      <c r="F87" s="4"/>
      <c r="G87" s="4"/>
      <c r="H87" s="4"/>
      <c r="I87" s="4"/>
      <c r="J87" s="4"/>
      <c r="K87" s="4"/>
      <c r="L87" s="57"/>
      <c r="M87" s="224"/>
      <c r="N87" s="3"/>
      <c r="O87" s="3"/>
      <c r="P87" s="3"/>
      <c r="Q87" s="3"/>
      <c r="R87" s="3"/>
      <c r="S87" s="3"/>
      <c r="T87" s="3"/>
      <c r="U87" s="3"/>
      <c r="V87" s="257"/>
    </row>
    <row r="88" spans="1:22" s="6" customFormat="1" x14ac:dyDescent="0.25">
      <c r="B88" s="1"/>
      <c r="C88" s="4"/>
      <c r="D88" s="4"/>
      <c r="E88" s="4"/>
      <c r="F88" s="4"/>
      <c r="G88" s="4"/>
      <c r="H88" s="4"/>
      <c r="I88" s="4"/>
      <c r="J88" s="4"/>
      <c r="K88" s="4"/>
      <c r="L88" s="57"/>
      <c r="M88" s="224"/>
      <c r="N88" s="3"/>
      <c r="O88" s="3"/>
      <c r="P88" s="3"/>
      <c r="Q88" s="3"/>
      <c r="R88" s="3"/>
      <c r="S88" s="3"/>
      <c r="T88" s="3"/>
      <c r="U88" s="3"/>
      <c r="V88" s="257"/>
    </row>
    <row r="89" spans="1:22" s="6" customFormat="1" x14ac:dyDescent="0.25">
      <c r="A89" s="3"/>
      <c r="B89" s="1"/>
      <c r="C89" s="4"/>
      <c r="D89" s="4"/>
      <c r="E89" s="4"/>
      <c r="F89" s="4"/>
      <c r="G89" s="4"/>
      <c r="H89" s="4"/>
      <c r="I89" s="4"/>
      <c r="J89" s="4"/>
      <c r="K89" s="4"/>
      <c r="L89" s="57"/>
      <c r="M89" s="224"/>
      <c r="N89" s="3"/>
      <c r="O89" s="3"/>
      <c r="P89" s="3"/>
      <c r="Q89" s="3"/>
      <c r="R89" s="3"/>
      <c r="S89" s="3"/>
      <c r="T89" s="3"/>
      <c r="U89" s="3"/>
      <c r="V89" s="257"/>
    </row>
    <row r="90" spans="1:22" s="6" customFormat="1" x14ac:dyDescent="0.25">
      <c r="A90" s="3"/>
      <c r="B90" s="1"/>
      <c r="C90" s="4"/>
      <c r="D90" s="4"/>
      <c r="E90" s="4"/>
      <c r="F90" s="4"/>
      <c r="G90" s="4"/>
      <c r="H90" s="4"/>
      <c r="I90" s="4"/>
      <c r="J90" s="4"/>
      <c r="K90" s="4"/>
      <c r="L90" s="57"/>
      <c r="M90" s="224"/>
      <c r="N90" s="3"/>
      <c r="O90" s="3"/>
      <c r="P90" s="3"/>
      <c r="Q90" s="3"/>
      <c r="R90" s="3"/>
      <c r="S90" s="3"/>
      <c r="T90" s="3"/>
      <c r="U90" s="3"/>
      <c r="V90" s="257"/>
    </row>
    <row r="91" spans="1:22" s="6" customFormat="1" x14ac:dyDescent="0.25">
      <c r="A91" s="3"/>
      <c r="B91" s="1"/>
      <c r="C91" s="4"/>
      <c r="D91" s="4"/>
      <c r="E91" s="4"/>
      <c r="F91" s="4"/>
      <c r="G91" s="4"/>
      <c r="H91" s="4"/>
      <c r="I91" s="4"/>
      <c r="J91" s="4"/>
      <c r="K91" s="4"/>
      <c r="L91" s="57"/>
      <c r="M91" s="224"/>
      <c r="N91" s="3"/>
      <c r="O91" s="3"/>
      <c r="P91" s="3"/>
      <c r="Q91" s="3"/>
      <c r="R91" s="3"/>
      <c r="S91" s="3"/>
      <c r="T91" s="3"/>
      <c r="U91" s="3"/>
      <c r="V91" s="257"/>
    </row>
    <row r="92" spans="1:22" s="6" customFormat="1" x14ac:dyDescent="0.25">
      <c r="A92" s="3"/>
      <c r="B92" s="1"/>
      <c r="C92" s="4"/>
      <c r="D92" s="4"/>
      <c r="E92" s="4"/>
      <c r="F92" s="4"/>
      <c r="G92" s="4"/>
      <c r="H92" s="4"/>
      <c r="I92" s="4"/>
      <c r="J92" s="4"/>
      <c r="K92" s="4"/>
      <c r="L92" s="57"/>
      <c r="M92" s="224"/>
      <c r="N92" s="3"/>
      <c r="O92" s="3"/>
      <c r="P92" s="3"/>
      <c r="Q92" s="3"/>
      <c r="R92" s="3"/>
      <c r="S92" s="3"/>
      <c r="T92" s="3"/>
      <c r="U92" s="3"/>
      <c r="V92" s="257"/>
    </row>
    <row r="93" spans="1:22" s="6" customFormat="1" x14ac:dyDescent="0.25">
      <c r="A93" s="3"/>
      <c r="B93" s="1"/>
      <c r="C93" s="4"/>
      <c r="D93" s="4"/>
      <c r="E93" s="4"/>
      <c r="F93" s="4"/>
      <c r="G93" s="4"/>
      <c r="H93" s="4"/>
      <c r="I93" s="4"/>
      <c r="J93" s="4"/>
      <c r="K93" s="4"/>
      <c r="L93" s="57"/>
      <c r="M93" s="224"/>
      <c r="N93" s="3"/>
      <c r="O93" s="3"/>
      <c r="P93" s="3"/>
      <c r="Q93" s="3"/>
      <c r="R93" s="3"/>
      <c r="S93" s="3"/>
      <c r="T93" s="3"/>
      <c r="U93" s="3"/>
      <c r="V93" s="257"/>
    </row>
    <row r="94" spans="1:22" s="6" customFormat="1" x14ac:dyDescent="0.25">
      <c r="A94" s="3"/>
      <c r="B94" s="1"/>
      <c r="C94" s="4"/>
      <c r="D94" s="4"/>
      <c r="E94" s="4"/>
      <c r="F94" s="4"/>
      <c r="G94" s="4"/>
      <c r="H94" s="4"/>
      <c r="I94" s="4"/>
      <c r="J94" s="4"/>
      <c r="K94" s="4"/>
      <c r="L94" s="57"/>
      <c r="M94" s="224"/>
      <c r="N94" s="3"/>
      <c r="O94" s="3"/>
      <c r="P94" s="3"/>
      <c r="Q94" s="3"/>
      <c r="R94" s="3"/>
      <c r="S94" s="3"/>
      <c r="T94" s="3"/>
      <c r="U94" s="3"/>
      <c r="V94" s="257"/>
    </row>
    <row r="95" spans="1:22" s="6" customFormat="1" x14ac:dyDescent="0.25">
      <c r="A95" s="3"/>
      <c r="B95" s="1"/>
      <c r="C95" s="4"/>
      <c r="D95" s="4"/>
      <c r="E95" s="4"/>
      <c r="F95" s="4"/>
      <c r="G95" s="4"/>
      <c r="H95" s="4"/>
      <c r="I95" s="4"/>
      <c r="J95" s="4"/>
      <c r="K95" s="4"/>
      <c r="L95" s="57"/>
      <c r="M95" s="224"/>
      <c r="N95" s="3"/>
      <c r="O95" s="3"/>
      <c r="P95" s="3"/>
      <c r="Q95" s="3"/>
      <c r="R95" s="3"/>
      <c r="S95" s="3"/>
      <c r="T95" s="3"/>
      <c r="U95" s="3"/>
      <c r="V95" s="257"/>
    </row>
    <row r="96" spans="1:22" s="6" customFormat="1" x14ac:dyDescent="0.25">
      <c r="A96" s="3"/>
      <c r="B96" s="1"/>
      <c r="C96" s="4"/>
      <c r="D96" s="4"/>
      <c r="E96" s="4"/>
      <c r="F96" s="4"/>
      <c r="G96" s="4"/>
      <c r="H96" s="4"/>
      <c r="I96" s="4"/>
      <c r="J96" s="4"/>
      <c r="K96" s="4"/>
      <c r="L96" s="57"/>
      <c r="M96" s="224"/>
      <c r="N96" s="3"/>
      <c r="O96" s="3"/>
      <c r="P96" s="3"/>
      <c r="Q96" s="3"/>
      <c r="R96" s="3"/>
      <c r="S96" s="3"/>
      <c r="T96" s="3"/>
      <c r="U96" s="3"/>
      <c r="V96" s="257"/>
    </row>
    <row r="97" spans="1:22" s="6" customFormat="1" x14ac:dyDescent="0.25">
      <c r="A97" s="3"/>
      <c r="B97" s="1"/>
      <c r="C97" s="4"/>
      <c r="D97" s="4"/>
      <c r="E97" s="4"/>
      <c r="F97" s="4"/>
      <c r="G97" s="4"/>
      <c r="H97" s="4"/>
      <c r="I97" s="4"/>
      <c r="J97" s="4"/>
      <c r="K97" s="4"/>
      <c r="L97" s="57"/>
      <c r="M97" s="224"/>
      <c r="N97" s="3"/>
      <c r="O97" s="3"/>
      <c r="P97" s="3"/>
      <c r="Q97" s="3"/>
      <c r="R97" s="3"/>
      <c r="S97" s="3"/>
      <c r="T97" s="3"/>
      <c r="U97" s="3"/>
      <c r="V97" s="257"/>
    </row>
    <row r="98" spans="1:22" s="6" customFormat="1" x14ac:dyDescent="0.25">
      <c r="A98" s="3"/>
      <c r="B98" s="1"/>
      <c r="C98" s="4"/>
      <c r="D98" s="4"/>
      <c r="E98" s="4"/>
      <c r="F98" s="4"/>
      <c r="G98" s="4"/>
      <c r="H98" s="4"/>
      <c r="I98" s="4"/>
      <c r="J98" s="4"/>
      <c r="K98" s="4"/>
      <c r="L98" s="57"/>
      <c r="M98" s="224"/>
      <c r="N98" s="3"/>
      <c r="O98" s="3"/>
      <c r="P98" s="3"/>
      <c r="Q98" s="3"/>
      <c r="R98" s="3"/>
      <c r="S98" s="3"/>
      <c r="T98" s="3"/>
      <c r="U98" s="3"/>
      <c r="V98" s="257"/>
    </row>
    <row r="99" spans="1:22" s="6" customFormat="1" x14ac:dyDescent="0.25">
      <c r="A99" s="3"/>
      <c r="B99" s="1"/>
      <c r="C99" s="4"/>
      <c r="D99" s="4"/>
      <c r="E99" s="4"/>
      <c r="F99" s="4"/>
      <c r="G99" s="4"/>
      <c r="H99" s="4"/>
      <c r="I99" s="4"/>
      <c r="J99" s="4"/>
      <c r="K99" s="4"/>
      <c r="L99" s="57"/>
      <c r="M99" s="224"/>
      <c r="N99" s="3"/>
      <c r="O99" s="3"/>
      <c r="P99" s="3"/>
      <c r="Q99" s="3"/>
      <c r="R99" s="3"/>
      <c r="S99" s="3"/>
      <c r="T99" s="3"/>
      <c r="U99" s="3"/>
      <c r="V99" s="257"/>
    </row>
    <row r="100" spans="1:22" s="6" customFormat="1" x14ac:dyDescent="0.25">
      <c r="A100" s="3"/>
      <c r="B100" s="1"/>
      <c r="C100" s="4"/>
      <c r="D100" s="4"/>
      <c r="E100" s="4"/>
      <c r="F100" s="4"/>
      <c r="G100" s="4"/>
      <c r="H100" s="4"/>
      <c r="I100" s="4"/>
      <c r="J100" s="4"/>
      <c r="K100" s="4"/>
      <c r="L100" s="57"/>
      <c r="M100" s="224"/>
      <c r="N100" s="3"/>
      <c r="O100" s="3"/>
      <c r="P100" s="3"/>
      <c r="Q100" s="3"/>
      <c r="R100" s="3"/>
      <c r="S100" s="3"/>
      <c r="T100" s="3"/>
      <c r="U100" s="3"/>
      <c r="V100" s="257"/>
    </row>
    <row r="101" spans="1:22" s="6" customFormat="1" x14ac:dyDescent="0.25">
      <c r="A101" s="3"/>
      <c r="B101" s="1"/>
      <c r="C101" s="4"/>
      <c r="D101" s="4"/>
      <c r="E101" s="4"/>
      <c r="F101" s="4"/>
      <c r="G101" s="4"/>
      <c r="H101" s="4"/>
      <c r="I101" s="4"/>
      <c r="J101" s="4"/>
      <c r="K101" s="4"/>
      <c r="L101" s="57"/>
      <c r="M101" s="224"/>
      <c r="N101" s="3"/>
      <c r="O101" s="3"/>
      <c r="P101" s="3"/>
      <c r="Q101" s="3"/>
      <c r="R101" s="3"/>
      <c r="S101" s="3"/>
      <c r="T101" s="3"/>
      <c r="U101" s="3"/>
      <c r="V101" s="257"/>
    </row>
    <row r="102" spans="1:22" s="6" customFormat="1" x14ac:dyDescent="0.25">
      <c r="A102" s="3"/>
      <c r="B102" s="1"/>
      <c r="C102" s="4"/>
      <c r="D102" s="4"/>
      <c r="E102" s="4"/>
      <c r="F102" s="4"/>
      <c r="G102" s="4"/>
      <c r="H102" s="4"/>
      <c r="I102" s="4"/>
      <c r="J102" s="4"/>
      <c r="K102" s="4"/>
      <c r="L102" s="57"/>
      <c r="M102" s="224"/>
      <c r="N102" s="3"/>
      <c r="O102" s="3"/>
      <c r="P102" s="3"/>
      <c r="Q102" s="3"/>
      <c r="R102" s="3"/>
      <c r="S102" s="3"/>
      <c r="T102" s="3"/>
      <c r="U102" s="3"/>
      <c r="V102" s="257"/>
    </row>
    <row r="103" spans="1:22" s="6" customFormat="1" x14ac:dyDescent="0.25">
      <c r="A103" s="3"/>
      <c r="B103" s="1"/>
      <c r="C103" s="4"/>
      <c r="D103" s="4"/>
      <c r="E103" s="4"/>
      <c r="F103" s="4"/>
      <c r="G103" s="4"/>
      <c r="H103" s="4"/>
      <c r="I103" s="4"/>
      <c r="J103" s="4"/>
      <c r="K103" s="4"/>
      <c r="L103" s="57"/>
      <c r="M103" s="224"/>
      <c r="N103" s="3"/>
      <c r="O103" s="3"/>
      <c r="P103" s="3"/>
      <c r="Q103" s="3"/>
      <c r="R103" s="3"/>
      <c r="S103" s="3"/>
      <c r="T103" s="3"/>
      <c r="U103" s="3"/>
      <c r="V103" s="257"/>
    </row>
    <row r="104" spans="1:22" s="6" customFormat="1" x14ac:dyDescent="0.25">
      <c r="A104" s="3"/>
      <c r="B104" s="1"/>
      <c r="C104" s="4"/>
      <c r="D104" s="4"/>
      <c r="E104" s="4"/>
      <c r="F104" s="4"/>
      <c r="G104" s="4"/>
      <c r="H104" s="4"/>
      <c r="I104" s="4"/>
      <c r="J104" s="4"/>
      <c r="K104" s="4"/>
      <c r="L104" s="57"/>
      <c r="M104" s="224"/>
      <c r="N104" s="3"/>
      <c r="O104" s="3"/>
      <c r="P104" s="3"/>
      <c r="Q104" s="3"/>
      <c r="R104" s="3"/>
      <c r="S104" s="3"/>
      <c r="T104" s="3"/>
      <c r="U104" s="3"/>
      <c r="V104" s="257"/>
    </row>
    <row r="105" spans="1:22" s="6" customFormat="1" x14ac:dyDescent="0.25">
      <c r="A105" s="3"/>
      <c r="B105" s="1"/>
      <c r="C105" s="4"/>
      <c r="D105" s="4"/>
      <c r="E105" s="4"/>
      <c r="F105" s="4"/>
      <c r="G105" s="4"/>
      <c r="H105" s="4"/>
      <c r="I105" s="4"/>
      <c r="J105" s="4"/>
      <c r="K105" s="4"/>
      <c r="L105" s="57"/>
      <c r="M105" s="224"/>
      <c r="N105" s="3"/>
      <c r="O105" s="3"/>
      <c r="P105" s="3"/>
      <c r="Q105" s="3"/>
      <c r="R105" s="3"/>
      <c r="S105" s="3"/>
      <c r="T105" s="3"/>
      <c r="U105" s="3"/>
      <c r="V105" s="257"/>
    </row>
    <row r="106" spans="1:22" s="6" customFormat="1" x14ac:dyDescent="0.25">
      <c r="A106" s="3"/>
      <c r="B106" s="1"/>
      <c r="C106" s="4"/>
      <c r="D106" s="4"/>
      <c r="E106" s="4"/>
      <c r="F106" s="4"/>
      <c r="G106" s="4"/>
      <c r="H106" s="4"/>
      <c r="I106" s="4"/>
      <c r="J106" s="4"/>
      <c r="K106" s="4"/>
      <c r="L106" s="57"/>
      <c r="M106" s="224"/>
      <c r="N106" s="3"/>
      <c r="O106" s="3"/>
      <c r="P106" s="3"/>
      <c r="Q106" s="3"/>
      <c r="R106" s="3"/>
      <c r="S106" s="3"/>
      <c r="T106" s="3"/>
      <c r="U106" s="3"/>
      <c r="V106" s="257"/>
    </row>
    <row r="107" spans="1:22" s="6" customFormat="1" x14ac:dyDescent="0.25">
      <c r="A107" s="3"/>
      <c r="B107" s="1"/>
      <c r="C107" s="4"/>
      <c r="D107" s="4"/>
      <c r="E107" s="4"/>
      <c r="F107" s="4"/>
      <c r="G107" s="4"/>
      <c r="H107" s="4"/>
      <c r="I107" s="4"/>
      <c r="J107" s="4"/>
      <c r="K107" s="4"/>
      <c r="L107" s="57"/>
      <c r="M107" s="224"/>
      <c r="N107" s="3"/>
      <c r="O107" s="3"/>
      <c r="P107" s="3"/>
      <c r="Q107" s="3"/>
      <c r="R107" s="3"/>
      <c r="S107" s="3"/>
      <c r="T107" s="3"/>
      <c r="U107" s="3"/>
      <c r="V107" s="257"/>
    </row>
    <row r="108" spans="1:22" s="6" customFormat="1" x14ac:dyDescent="0.25">
      <c r="A108" s="3"/>
      <c r="B108" s="1"/>
      <c r="C108" s="4"/>
      <c r="D108" s="4"/>
      <c r="E108" s="4"/>
      <c r="F108" s="4"/>
      <c r="G108" s="4"/>
      <c r="H108" s="4"/>
      <c r="I108" s="4"/>
      <c r="J108" s="4"/>
      <c r="K108" s="4"/>
      <c r="L108" s="57"/>
      <c r="M108" s="224"/>
      <c r="N108" s="3"/>
      <c r="O108" s="3"/>
      <c r="P108" s="3"/>
      <c r="Q108" s="3"/>
      <c r="R108" s="3"/>
      <c r="S108" s="3"/>
      <c r="T108" s="3"/>
      <c r="U108" s="3"/>
      <c r="V108" s="257"/>
    </row>
    <row r="109" spans="1:22" s="6" customFormat="1" x14ac:dyDescent="0.25">
      <c r="A109" s="3"/>
      <c r="B109" s="1"/>
      <c r="C109" s="4"/>
      <c r="D109" s="4"/>
      <c r="E109" s="4"/>
      <c r="F109" s="4"/>
      <c r="G109" s="4"/>
      <c r="H109" s="4"/>
      <c r="I109" s="4"/>
      <c r="J109" s="4"/>
      <c r="K109" s="4"/>
      <c r="L109" s="57"/>
      <c r="M109" s="224"/>
      <c r="N109" s="3"/>
      <c r="O109" s="3"/>
      <c r="P109" s="3"/>
      <c r="Q109" s="3"/>
      <c r="R109" s="3"/>
      <c r="S109" s="3"/>
      <c r="T109" s="3"/>
      <c r="U109" s="3"/>
      <c r="V109" s="257"/>
    </row>
    <row r="110" spans="1:22" s="6" customFormat="1" x14ac:dyDescent="0.25">
      <c r="A110" s="3"/>
      <c r="B110" s="1"/>
      <c r="C110" s="4"/>
      <c r="D110" s="4"/>
      <c r="E110" s="4"/>
      <c r="F110" s="4"/>
      <c r="G110" s="4"/>
      <c r="H110" s="4"/>
      <c r="I110" s="4"/>
      <c r="J110" s="4"/>
      <c r="K110" s="4"/>
      <c r="L110" s="57"/>
      <c r="M110" s="224"/>
      <c r="N110" s="3"/>
      <c r="O110" s="3"/>
      <c r="P110" s="3"/>
      <c r="Q110" s="3"/>
      <c r="R110" s="3"/>
      <c r="S110" s="3"/>
      <c r="T110" s="3"/>
      <c r="U110" s="3"/>
      <c r="V110" s="257"/>
    </row>
    <row r="111" spans="1:22" s="6" customFormat="1" x14ac:dyDescent="0.25">
      <c r="A111" s="3"/>
      <c r="B111" s="1"/>
      <c r="C111" s="4"/>
      <c r="D111" s="4"/>
      <c r="E111" s="4"/>
      <c r="F111" s="4"/>
      <c r="G111" s="4"/>
      <c r="H111" s="4"/>
      <c r="I111" s="4"/>
      <c r="J111" s="4"/>
      <c r="K111" s="4"/>
      <c r="L111" s="57"/>
      <c r="M111" s="224"/>
      <c r="N111" s="3"/>
      <c r="O111" s="3"/>
      <c r="P111" s="3"/>
      <c r="Q111" s="3"/>
      <c r="R111" s="3"/>
      <c r="S111" s="3"/>
      <c r="T111" s="3"/>
      <c r="U111" s="3"/>
      <c r="V111" s="257"/>
    </row>
    <row r="112" spans="1:22" s="6" customFormat="1" x14ac:dyDescent="0.25">
      <c r="A112" s="3"/>
      <c r="B112" s="1"/>
      <c r="C112" s="4"/>
      <c r="D112" s="4"/>
      <c r="E112" s="4"/>
      <c r="F112" s="4"/>
      <c r="G112" s="4"/>
      <c r="H112" s="4"/>
      <c r="I112" s="4"/>
      <c r="J112" s="4"/>
      <c r="K112" s="4"/>
      <c r="L112" s="57"/>
      <c r="M112" s="224"/>
      <c r="N112" s="3"/>
      <c r="O112" s="3"/>
      <c r="P112" s="3"/>
      <c r="Q112" s="3"/>
      <c r="R112" s="3"/>
      <c r="S112" s="3"/>
      <c r="T112" s="3"/>
      <c r="U112" s="3"/>
      <c r="V112" s="257"/>
    </row>
    <row r="113" spans="1:22" s="6" customFormat="1" x14ac:dyDescent="0.25">
      <c r="A113" s="3"/>
      <c r="B113" s="1"/>
      <c r="C113" s="4"/>
      <c r="D113" s="4"/>
      <c r="E113" s="4"/>
      <c r="F113" s="4"/>
      <c r="G113" s="4"/>
      <c r="H113" s="4"/>
      <c r="I113" s="4"/>
      <c r="J113" s="4"/>
      <c r="K113" s="4"/>
      <c r="L113" s="57"/>
      <c r="M113" s="224"/>
      <c r="N113" s="3"/>
      <c r="O113" s="3"/>
      <c r="P113" s="3"/>
      <c r="Q113" s="3"/>
      <c r="R113" s="3"/>
      <c r="S113" s="3"/>
      <c r="T113" s="3"/>
      <c r="U113" s="3"/>
      <c r="V113" s="257"/>
    </row>
    <row r="114" spans="1:22" s="6" customFormat="1" x14ac:dyDescent="0.25">
      <c r="A114" s="3"/>
      <c r="B114" s="1"/>
      <c r="C114" s="4"/>
      <c r="D114" s="4"/>
      <c r="E114" s="4"/>
      <c r="F114" s="4"/>
      <c r="G114" s="4"/>
      <c r="H114" s="4"/>
      <c r="I114" s="4"/>
      <c r="J114" s="4"/>
      <c r="K114" s="4"/>
      <c r="L114" s="57"/>
      <c r="M114" s="224"/>
      <c r="N114" s="3"/>
      <c r="O114" s="3"/>
      <c r="P114" s="3"/>
      <c r="Q114" s="3"/>
      <c r="R114" s="3"/>
      <c r="S114" s="3"/>
      <c r="T114" s="3"/>
      <c r="U114" s="3"/>
      <c r="V114" s="257"/>
    </row>
    <row r="115" spans="1:22" s="6" customFormat="1" x14ac:dyDescent="0.25">
      <c r="A115" s="3"/>
      <c r="B115" s="1"/>
      <c r="C115" s="4"/>
      <c r="D115" s="4"/>
      <c r="E115" s="4"/>
      <c r="F115" s="4"/>
      <c r="G115" s="4"/>
      <c r="H115" s="4"/>
      <c r="I115" s="4"/>
      <c r="J115" s="4"/>
      <c r="K115" s="4"/>
      <c r="L115" s="57"/>
      <c r="M115" s="224"/>
      <c r="N115" s="3"/>
      <c r="O115" s="3"/>
      <c r="P115" s="3"/>
      <c r="Q115" s="3"/>
      <c r="R115" s="3"/>
      <c r="S115" s="3"/>
      <c r="T115" s="3"/>
      <c r="U115" s="3"/>
      <c r="V115" s="257"/>
    </row>
    <row r="116" spans="1:22" s="6" customFormat="1" x14ac:dyDescent="0.25">
      <c r="A116" s="3"/>
      <c r="B116" s="1"/>
      <c r="C116" s="4"/>
      <c r="D116" s="4"/>
      <c r="E116" s="4"/>
      <c r="F116" s="4"/>
      <c r="G116" s="4"/>
      <c r="H116" s="4"/>
      <c r="I116" s="4"/>
      <c r="J116" s="4"/>
      <c r="K116" s="4"/>
      <c r="L116" s="57"/>
      <c r="M116" s="224"/>
      <c r="N116" s="3"/>
      <c r="O116" s="3"/>
      <c r="P116" s="3"/>
      <c r="Q116" s="3"/>
      <c r="R116" s="3"/>
      <c r="S116" s="3"/>
      <c r="T116" s="3"/>
      <c r="U116" s="3"/>
      <c r="V116" s="257"/>
    </row>
    <row r="117" spans="1:22" s="6" customFormat="1" x14ac:dyDescent="0.25">
      <c r="A117" s="3"/>
      <c r="B117" s="1"/>
      <c r="C117" s="4"/>
      <c r="D117" s="4"/>
      <c r="E117" s="4"/>
      <c r="F117" s="4"/>
      <c r="G117" s="4"/>
      <c r="H117" s="4"/>
      <c r="I117" s="4"/>
      <c r="J117" s="4"/>
      <c r="K117" s="4"/>
      <c r="L117" s="57"/>
      <c r="M117" s="224"/>
      <c r="N117" s="3"/>
      <c r="O117" s="3"/>
      <c r="P117" s="3"/>
      <c r="Q117" s="3"/>
      <c r="R117" s="3"/>
      <c r="S117" s="3"/>
      <c r="T117" s="3"/>
      <c r="U117" s="3"/>
      <c r="V117" s="257"/>
    </row>
    <row r="118" spans="1:22" s="6" customFormat="1" x14ac:dyDescent="0.25">
      <c r="A118" s="3"/>
      <c r="B118" s="1"/>
      <c r="C118" s="4"/>
      <c r="D118" s="4"/>
      <c r="E118" s="4"/>
      <c r="F118" s="4"/>
      <c r="G118" s="4"/>
      <c r="H118" s="4"/>
      <c r="I118" s="4"/>
      <c r="J118" s="4"/>
      <c r="K118" s="4"/>
      <c r="L118" s="57"/>
      <c r="M118" s="224"/>
      <c r="N118" s="3"/>
      <c r="O118" s="3"/>
      <c r="P118" s="3"/>
      <c r="Q118" s="3"/>
      <c r="R118" s="3"/>
      <c r="S118" s="3"/>
      <c r="T118" s="3"/>
      <c r="U118" s="3"/>
      <c r="V118" s="257"/>
    </row>
    <row r="119" spans="1:22" s="6" customFormat="1" x14ac:dyDescent="0.25">
      <c r="A119" s="3"/>
      <c r="B119" s="1"/>
      <c r="C119" s="4"/>
      <c r="D119" s="4"/>
      <c r="E119" s="4"/>
      <c r="F119" s="4"/>
      <c r="G119" s="4"/>
      <c r="H119" s="4"/>
      <c r="I119" s="4"/>
      <c r="J119" s="4"/>
      <c r="K119" s="4"/>
      <c r="L119" s="57"/>
      <c r="M119" s="224"/>
      <c r="N119" s="3"/>
      <c r="O119" s="3"/>
      <c r="P119" s="3"/>
      <c r="Q119" s="3"/>
      <c r="R119" s="3"/>
      <c r="S119" s="3"/>
      <c r="T119" s="3"/>
      <c r="U119" s="3"/>
      <c r="V119" s="257"/>
    </row>
    <row r="120" spans="1:22" s="6" customFormat="1" x14ac:dyDescent="0.25">
      <c r="A120" s="3"/>
      <c r="B120" s="1"/>
      <c r="C120" s="4"/>
      <c r="D120" s="4"/>
      <c r="E120" s="4"/>
      <c r="F120" s="4"/>
      <c r="G120" s="4"/>
      <c r="H120" s="4"/>
      <c r="I120" s="4"/>
      <c r="J120" s="4"/>
      <c r="K120" s="4"/>
      <c r="L120" s="57"/>
      <c r="M120" s="224"/>
      <c r="N120" s="3"/>
      <c r="O120" s="3"/>
      <c r="P120" s="3"/>
      <c r="Q120" s="3"/>
      <c r="R120" s="3"/>
      <c r="S120" s="3"/>
      <c r="T120" s="3"/>
      <c r="U120" s="3"/>
      <c r="V120" s="257"/>
    </row>
    <row r="121" spans="1:22" s="6" customFormat="1" x14ac:dyDescent="0.25">
      <c r="A121" s="3"/>
      <c r="B121" s="1"/>
      <c r="C121" s="4"/>
      <c r="D121" s="4"/>
      <c r="E121" s="4"/>
      <c r="F121" s="4"/>
      <c r="G121" s="4"/>
      <c r="H121" s="4"/>
      <c r="I121" s="4"/>
      <c r="J121" s="4"/>
      <c r="K121" s="4"/>
      <c r="L121" s="57"/>
      <c r="M121" s="224"/>
      <c r="N121" s="3"/>
      <c r="O121" s="3"/>
      <c r="P121" s="3"/>
      <c r="Q121" s="3"/>
      <c r="R121" s="3"/>
      <c r="S121" s="3"/>
      <c r="T121" s="3"/>
      <c r="U121" s="3"/>
      <c r="V121" s="257"/>
    </row>
    <row r="122" spans="1:22" s="6" customFormat="1" x14ac:dyDescent="0.25">
      <c r="A122" s="3"/>
      <c r="B122" s="1"/>
      <c r="C122" s="4"/>
      <c r="D122" s="4"/>
      <c r="E122" s="4"/>
      <c r="F122" s="4"/>
      <c r="G122" s="4"/>
      <c r="H122" s="4"/>
      <c r="I122" s="4"/>
      <c r="J122" s="4"/>
      <c r="K122" s="4"/>
      <c r="L122" s="57"/>
      <c r="M122" s="224"/>
      <c r="N122" s="3"/>
      <c r="O122" s="3"/>
      <c r="P122" s="3"/>
      <c r="Q122" s="3"/>
      <c r="R122" s="3"/>
      <c r="S122" s="3"/>
      <c r="T122" s="3"/>
      <c r="U122" s="3"/>
      <c r="V122" s="257"/>
    </row>
    <row r="123" spans="1:22" s="6" customFormat="1" x14ac:dyDescent="0.25">
      <c r="A123" s="3"/>
      <c r="B123" s="1"/>
      <c r="C123" s="4"/>
      <c r="D123" s="4"/>
      <c r="E123" s="4"/>
      <c r="F123" s="4"/>
      <c r="G123" s="4"/>
      <c r="H123" s="4"/>
      <c r="I123" s="4"/>
      <c r="J123" s="4"/>
      <c r="K123" s="4"/>
      <c r="L123" s="57"/>
      <c r="M123" s="224"/>
      <c r="N123" s="3"/>
      <c r="O123" s="3"/>
      <c r="P123" s="3"/>
      <c r="Q123" s="3"/>
      <c r="R123" s="3"/>
      <c r="S123" s="3"/>
      <c r="T123" s="3"/>
      <c r="U123" s="3"/>
      <c r="V123" s="257"/>
    </row>
    <row r="124" spans="1:22" s="6" customFormat="1" x14ac:dyDescent="0.25">
      <c r="A124" s="3"/>
      <c r="B124" s="1"/>
      <c r="C124" s="4"/>
      <c r="D124" s="4"/>
      <c r="E124" s="4"/>
      <c r="F124" s="4"/>
      <c r="G124" s="4"/>
      <c r="H124" s="4"/>
      <c r="I124" s="4"/>
      <c r="J124" s="4"/>
      <c r="K124" s="4"/>
      <c r="L124" s="57"/>
      <c r="M124" s="224"/>
      <c r="N124" s="3"/>
      <c r="O124" s="3"/>
      <c r="P124" s="3"/>
      <c r="Q124" s="3"/>
      <c r="R124" s="3"/>
      <c r="S124" s="3"/>
      <c r="T124" s="3"/>
      <c r="U124" s="3"/>
      <c r="V124" s="257"/>
    </row>
    <row r="125" spans="1:22" s="6" customFormat="1" x14ac:dyDescent="0.25">
      <c r="A125" s="3"/>
      <c r="B125" s="1"/>
      <c r="C125" s="4"/>
      <c r="D125" s="4"/>
      <c r="E125" s="4"/>
      <c r="F125" s="4"/>
      <c r="G125" s="4"/>
      <c r="H125" s="4"/>
      <c r="I125" s="4"/>
      <c r="J125" s="4"/>
      <c r="K125" s="4"/>
      <c r="L125" s="57"/>
      <c r="M125" s="224"/>
      <c r="N125" s="3"/>
      <c r="O125" s="3"/>
      <c r="P125" s="3"/>
      <c r="Q125" s="3"/>
      <c r="R125" s="3"/>
      <c r="S125" s="3"/>
      <c r="T125" s="3"/>
      <c r="U125" s="3"/>
      <c r="V125" s="257"/>
    </row>
    <row r="126" spans="1:22" s="7" customFormat="1" x14ac:dyDescent="0.25">
      <c r="A126" s="3"/>
      <c r="B126" s="1"/>
      <c r="C126" s="4"/>
      <c r="D126" s="4"/>
      <c r="E126" s="4"/>
      <c r="F126" s="4"/>
      <c r="G126" s="4"/>
      <c r="H126" s="4"/>
      <c r="I126" s="4"/>
      <c r="J126" s="4"/>
      <c r="K126" s="4"/>
      <c r="L126" s="57"/>
      <c r="M126" s="224"/>
      <c r="N126" s="3"/>
      <c r="O126" s="3"/>
      <c r="P126" s="3"/>
      <c r="Q126" s="3"/>
      <c r="R126" s="3"/>
      <c r="S126" s="3"/>
      <c r="T126" s="3"/>
      <c r="U126" s="3"/>
      <c r="V126" s="257"/>
    </row>
    <row r="127" spans="1:22" s="7" customFormat="1" x14ac:dyDescent="0.25">
      <c r="A127" s="3"/>
      <c r="B127" s="1"/>
      <c r="C127" s="4"/>
      <c r="D127" s="4"/>
      <c r="E127" s="4"/>
      <c r="F127" s="4"/>
      <c r="G127" s="4"/>
      <c r="H127" s="4"/>
      <c r="I127" s="4"/>
      <c r="J127" s="4"/>
      <c r="K127" s="4"/>
      <c r="L127" s="57"/>
      <c r="M127" s="224"/>
      <c r="N127" s="3"/>
      <c r="O127" s="3"/>
      <c r="P127" s="3"/>
      <c r="Q127" s="3"/>
      <c r="R127" s="3"/>
      <c r="S127" s="3"/>
      <c r="T127" s="3"/>
      <c r="U127" s="3"/>
      <c r="V127" s="257"/>
    </row>
    <row r="128" spans="1:22" s="7" customFormat="1" x14ac:dyDescent="0.25">
      <c r="A128" s="3"/>
      <c r="B128" s="1"/>
      <c r="C128" s="4"/>
      <c r="D128" s="4"/>
      <c r="E128" s="4"/>
      <c r="F128" s="4"/>
      <c r="G128" s="4"/>
      <c r="H128" s="4"/>
      <c r="I128" s="4"/>
      <c r="J128" s="4"/>
      <c r="K128" s="4"/>
      <c r="L128" s="57"/>
      <c r="M128" s="224"/>
      <c r="N128" s="3"/>
      <c r="O128" s="3"/>
      <c r="P128" s="3"/>
      <c r="Q128" s="3"/>
      <c r="R128" s="3"/>
      <c r="S128" s="3"/>
      <c r="T128" s="3"/>
      <c r="U128" s="3"/>
      <c r="V128" s="257"/>
    </row>
    <row r="129" spans="1:22" s="7" customFormat="1" x14ac:dyDescent="0.25">
      <c r="A129" s="3"/>
      <c r="B129" s="1"/>
      <c r="C129" s="4"/>
      <c r="D129" s="4"/>
      <c r="E129" s="4"/>
      <c r="F129" s="4"/>
      <c r="G129" s="4"/>
      <c r="H129" s="4"/>
      <c r="I129" s="4"/>
      <c r="J129" s="4"/>
      <c r="K129" s="4"/>
      <c r="L129" s="57"/>
      <c r="M129" s="224"/>
      <c r="N129" s="3"/>
      <c r="O129" s="3"/>
      <c r="P129" s="3"/>
      <c r="Q129" s="3"/>
      <c r="R129" s="3"/>
      <c r="S129" s="3"/>
      <c r="T129" s="3"/>
      <c r="U129" s="3"/>
      <c r="V129" s="257"/>
    </row>
    <row r="130" spans="1:22" s="6" customFormat="1" x14ac:dyDescent="0.25">
      <c r="A130" s="3"/>
      <c r="B130" s="1"/>
      <c r="C130" s="4"/>
      <c r="D130" s="4"/>
      <c r="E130" s="4"/>
      <c r="F130" s="4"/>
      <c r="G130" s="4"/>
      <c r="H130" s="4"/>
      <c r="I130" s="4"/>
      <c r="J130" s="4"/>
      <c r="K130" s="4"/>
      <c r="L130" s="57"/>
      <c r="M130" s="224"/>
      <c r="N130" s="3"/>
      <c r="O130" s="3"/>
      <c r="P130" s="3"/>
      <c r="Q130" s="3"/>
      <c r="R130" s="3"/>
      <c r="S130" s="3"/>
      <c r="T130" s="3"/>
      <c r="U130" s="3"/>
      <c r="V130" s="257"/>
    </row>
    <row r="131" spans="1:22" s="6" customFormat="1" x14ac:dyDescent="0.25">
      <c r="A131" s="3"/>
      <c r="B131" s="1"/>
      <c r="C131" s="4"/>
      <c r="D131" s="4"/>
      <c r="E131" s="4"/>
      <c r="F131" s="4"/>
      <c r="G131" s="4"/>
      <c r="H131" s="4"/>
      <c r="I131" s="4"/>
      <c r="J131" s="4"/>
      <c r="K131" s="4"/>
      <c r="L131" s="57"/>
      <c r="M131" s="224"/>
      <c r="N131" s="3"/>
      <c r="O131" s="3"/>
      <c r="P131" s="3"/>
      <c r="Q131" s="3"/>
      <c r="R131" s="3"/>
      <c r="S131" s="3"/>
      <c r="T131" s="3"/>
      <c r="U131" s="3"/>
      <c r="V131" s="257"/>
    </row>
    <row r="132" spans="1:22" s="6" customFormat="1" x14ac:dyDescent="0.25">
      <c r="A132" s="3"/>
      <c r="B132" s="1"/>
      <c r="C132" s="4"/>
      <c r="D132" s="4"/>
      <c r="E132" s="4"/>
      <c r="F132" s="4"/>
      <c r="G132" s="4"/>
      <c r="H132" s="4"/>
      <c r="I132" s="4"/>
      <c r="J132" s="4"/>
      <c r="K132" s="4"/>
      <c r="L132" s="57"/>
      <c r="M132" s="224"/>
      <c r="N132" s="3"/>
      <c r="O132" s="3"/>
      <c r="P132" s="3"/>
      <c r="Q132" s="3"/>
      <c r="R132" s="3"/>
      <c r="S132" s="3"/>
      <c r="T132" s="3"/>
      <c r="U132" s="3"/>
      <c r="V132" s="257"/>
    </row>
    <row r="133" spans="1:22" s="6" customFormat="1" x14ac:dyDescent="0.25">
      <c r="A133" s="3"/>
      <c r="B133" s="1"/>
      <c r="C133" s="4"/>
      <c r="D133" s="4"/>
      <c r="E133" s="4"/>
      <c r="F133" s="4"/>
      <c r="G133" s="4"/>
      <c r="H133" s="4"/>
      <c r="I133" s="4"/>
      <c r="J133" s="4"/>
      <c r="K133" s="4"/>
      <c r="L133" s="57"/>
      <c r="M133" s="224"/>
      <c r="N133" s="3"/>
      <c r="O133" s="3"/>
      <c r="P133" s="3"/>
      <c r="Q133" s="3"/>
      <c r="R133" s="3"/>
      <c r="S133" s="3"/>
      <c r="T133" s="3"/>
      <c r="U133" s="3"/>
      <c r="V133" s="257"/>
    </row>
    <row r="134" spans="1:22" s="6" customFormat="1" x14ac:dyDescent="0.25">
      <c r="A134" s="3"/>
      <c r="B134" s="1"/>
      <c r="C134" s="4"/>
      <c r="D134" s="4"/>
      <c r="E134" s="4"/>
      <c r="F134" s="4"/>
      <c r="G134" s="4"/>
      <c r="H134" s="4"/>
      <c r="I134" s="4"/>
      <c r="J134" s="4"/>
      <c r="K134" s="4"/>
      <c r="L134" s="57"/>
      <c r="M134" s="224"/>
      <c r="N134" s="3"/>
      <c r="O134" s="3"/>
      <c r="P134" s="3"/>
      <c r="Q134" s="3"/>
      <c r="R134" s="3"/>
      <c r="S134" s="3"/>
      <c r="T134" s="3"/>
      <c r="U134" s="3"/>
      <c r="V134" s="257"/>
    </row>
    <row r="135" spans="1:22" s="6" customFormat="1" x14ac:dyDescent="0.25">
      <c r="A135" s="3"/>
      <c r="B135" s="1"/>
      <c r="C135" s="4"/>
      <c r="D135" s="4"/>
      <c r="E135" s="4"/>
      <c r="F135" s="4"/>
      <c r="G135" s="4"/>
      <c r="H135" s="4"/>
      <c r="I135" s="4"/>
      <c r="J135" s="4"/>
      <c r="K135" s="4"/>
      <c r="L135" s="57"/>
      <c r="M135" s="224"/>
      <c r="N135" s="3"/>
      <c r="O135" s="3"/>
      <c r="P135" s="3"/>
      <c r="Q135" s="3"/>
      <c r="R135" s="3"/>
      <c r="S135" s="3"/>
      <c r="T135" s="3"/>
      <c r="U135" s="3"/>
      <c r="V135" s="257"/>
    </row>
    <row r="136" spans="1:22" s="7" customFormat="1" x14ac:dyDescent="0.25">
      <c r="A136" s="3"/>
      <c r="B136" s="1"/>
      <c r="C136" s="4"/>
      <c r="D136" s="4"/>
      <c r="E136" s="4"/>
      <c r="F136" s="4"/>
      <c r="G136" s="4"/>
      <c r="H136" s="4"/>
      <c r="I136" s="4"/>
      <c r="J136" s="4"/>
      <c r="K136" s="4"/>
      <c r="L136" s="57"/>
      <c r="M136" s="224"/>
      <c r="N136" s="3"/>
      <c r="O136" s="3"/>
      <c r="P136" s="3"/>
      <c r="Q136" s="3"/>
      <c r="R136" s="3"/>
      <c r="S136" s="3"/>
      <c r="T136" s="3"/>
      <c r="U136" s="3"/>
      <c r="V136" s="257"/>
    </row>
    <row r="137" spans="1:22" s="7" customFormat="1" x14ac:dyDescent="0.25">
      <c r="A137" s="3"/>
      <c r="B137" s="1"/>
      <c r="C137" s="4"/>
      <c r="D137" s="4"/>
      <c r="E137" s="4"/>
      <c r="F137" s="4"/>
      <c r="G137" s="4"/>
      <c r="H137" s="4"/>
      <c r="I137" s="4"/>
      <c r="J137" s="4"/>
      <c r="K137" s="4"/>
      <c r="L137" s="57"/>
      <c r="M137" s="224"/>
      <c r="N137" s="3"/>
      <c r="O137" s="3"/>
      <c r="P137" s="3"/>
      <c r="Q137" s="3"/>
      <c r="R137" s="3"/>
      <c r="S137" s="3"/>
      <c r="T137" s="3"/>
      <c r="U137" s="3"/>
      <c r="V137" s="257"/>
    </row>
    <row r="138" spans="1:22" s="7" customFormat="1" x14ac:dyDescent="0.25">
      <c r="A138" s="3"/>
      <c r="B138" s="1"/>
      <c r="C138" s="4"/>
      <c r="D138" s="4"/>
      <c r="E138" s="4"/>
      <c r="F138" s="4"/>
      <c r="G138" s="4"/>
      <c r="H138" s="4"/>
      <c r="I138" s="4"/>
      <c r="J138" s="4"/>
      <c r="K138" s="4"/>
      <c r="L138" s="57"/>
      <c r="M138" s="224"/>
      <c r="N138" s="3"/>
      <c r="O138" s="3"/>
      <c r="P138" s="3"/>
      <c r="Q138" s="3"/>
      <c r="R138" s="3"/>
      <c r="S138" s="3"/>
      <c r="T138" s="3"/>
      <c r="U138" s="3"/>
      <c r="V138" s="257"/>
    </row>
    <row r="139" spans="1:22" s="7" customFormat="1" x14ac:dyDescent="0.25">
      <c r="A139" s="3"/>
      <c r="B139" s="1"/>
      <c r="C139" s="4"/>
      <c r="D139" s="4"/>
      <c r="E139" s="4"/>
      <c r="F139" s="4"/>
      <c r="G139" s="4"/>
      <c r="H139" s="4"/>
      <c r="I139" s="4"/>
      <c r="J139" s="4"/>
      <c r="K139" s="4"/>
      <c r="L139" s="57"/>
      <c r="M139" s="224"/>
      <c r="N139" s="3"/>
      <c r="O139" s="3"/>
      <c r="P139" s="3"/>
      <c r="Q139" s="3"/>
      <c r="R139" s="3"/>
      <c r="S139" s="3"/>
      <c r="T139" s="3"/>
      <c r="U139" s="3"/>
      <c r="V139" s="257"/>
    </row>
    <row r="140" spans="1:22" s="7" customFormat="1" x14ac:dyDescent="0.25">
      <c r="A140" s="3"/>
      <c r="B140" s="1"/>
      <c r="C140" s="4"/>
      <c r="D140" s="4"/>
      <c r="E140" s="4"/>
      <c r="F140" s="4"/>
      <c r="G140" s="4"/>
      <c r="H140" s="4"/>
      <c r="I140" s="4"/>
      <c r="J140" s="4"/>
      <c r="K140" s="4"/>
      <c r="L140" s="57"/>
      <c r="M140" s="224"/>
      <c r="N140" s="3"/>
      <c r="O140" s="3"/>
      <c r="P140" s="3"/>
      <c r="Q140" s="3"/>
      <c r="R140" s="3"/>
      <c r="S140" s="3"/>
      <c r="T140" s="3"/>
      <c r="U140" s="3"/>
      <c r="V140" s="257"/>
    </row>
    <row r="141" spans="1:22" s="8" customFormat="1" x14ac:dyDescent="0.25">
      <c r="A141" s="3"/>
      <c r="B141" s="1"/>
      <c r="C141" s="4"/>
      <c r="D141" s="4"/>
      <c r="E141" s="4"/>
      <c r="F141" s="4"/>
      <c r="G141" s="4"/>
      <c r="H141" s="4"/>
      <c r="I141" s="4"/>
      <c r="J141" s="4"/>
      <c r="K141" s="4"/>
      <c r="L141" s="57"/>
      <c r="M141" s="224"/>
      <c r="N141" s="3"/>
      <c r="O141" s="3"/>
      <c r="P141" s="3"/>
      <c r="Q141" s="3"/>
      <c r="R141" s="3"/>
      <c r="S141" s="3"/>
      <c r="T141" s="3"/>
      <c r="U141" s="3"/>
      <c r="V141" s="257"/>
    </row>
    <row r="142" spans="1:22" s="9" customFormat="1" x14ac:dyDescent="0.25">
      <c r="A142" s="3"/>
      <c r="B142" s="1"/>
      <c r="C142" s="4"/>
      <c r="D142" s="4"/>
      <c r="E142" s="4"/>
      <c r="F142" s="4"/>
      <c r="G142" s="4"/>
      <c r="H142" s="4"/>
      <c r="I142" s="4"/>
      <c r="J142" s="4"/>
      <c r="K142" s="4"/>
      <c r="L142" s="57"/>
      <c r="M142" s="224"/>
      <c r="N142" s="3"/>
      <c r="O142" s="3"/>
      <c r="P142" s="3"/>
      <c r="Q142" s="3"/>
      <c r="R142" s="3"/>
      <c r="S142" s="3"/>
      <c r="T142" s="3"/>
      <c r="U142" s="3"/>
      <c r="V142" s="257"/>
    </row>
    <row r="143" spans="1:22" s="6" customFormat="1" x14ac:dyDescent="0.25">
      <c r="A143" s="3"/>
      <c r="B143" s="1"/>
      <c r="C143" s="4"/>
      <c r="D143" s="4"/>
      <c r="E143" s="4"/>
      <c r="F143" s="4"/>
      <c r="G143" s="4"/>
      <c r="H143" s="4"/>
      <c r="I143" s="4"/>
      <c r="J143" s="4"/>
      <c r="K143" s="4"/>
      <c r="L143" s="57"/>
      <c r="M143" s="224"/>
      <c r="N143" s="3"/>
      <c r="O143" s="3"/>
      <c r="P143" s="3"/>
      <c r="Q143" s="3"/>
      <c r="R143" s="3"/>
      <c r="S143" s="3"/>
      <c r="T143" s="3"/>
      <c r="U143" s="3"/>
      <c r="V143" s="257"/>
    </row>
    <row r="144" spans="1:22" s="6" customFormat="1" x14ac:dyDescent="0.25">
      <c r="A144" s="3"/>
      <c r="B144" s="1"/>
      <c r="C144" s="4"/>
      <c r="D144" s="4"/>
      <c r="E144" s="4"/>
      <c r="F144" s="4"/>
      <c r="G144" s="4"/>
      <c r="H144" s="4"/>
      <c r="I144" s="4"/>
      <c r="J144" s="4"/>
      <c r="K144" s="4"/>
      <c r="L144" s="57"/>
      <c r="M144" s="224"/>
      <c r="N144" s="3"/>
      <c r="O144" s="3"/>
      <c r="P144" s="3"/>
      <c r="Q144" s="3"/>
      <c r="R144" s="3"/>
      <c r="S144" s="3"/>
      <c r="T144" s="3"/>
      <c r="U144" s="3"/>
      <c r="V144" s="257"/>
    </row>
    <row r="145" spans="1:22" s="6" customFormat="1" x14ac:dyDescent="0.25">
      <c r="A145" s="3"/>
      <c r="B145" s="1"/>
      <c r="C145" s="4"/>
      <c r="D145" s="4"/>
      <c r="E145" s="4"/>
      <c r="F145" s="4"/>
      <c r="G145" s="4"/>
      <c r="H145" s="4"/>
      <c r="I145" s="4"/>
      <c r="J145" s="4"/>
      <c r="K145" s="4"/>
      <c r="L145" s="57"/>
      <c r="M145" s="224"/>
      <c r="N145" s="3"/>
      <c r="O145" s="3"/>
      <c r="P145" s="3"/>
      <c r="Q145" s="3"/>
      <c r="R145" s="3"/>
      <c r="S145" s="3"/>
      <c r="T145" s="3"/>
      <c r="U145" s="3"/>
      <c r="V145" s="257"/>
    </row>
    <row r="146" spans="1:22" s="7" customFormat="1" x14ac:dyDescent="0.25">
      <c r="A146" s="3"/>
      <c r="B146" s="1"/>
      <c r="C146" s="4"/>
      <c r="D146" s="4"/>
      <c r="E146" s="4"/>
      <c r="F146" s="4"/>
      <c r="G146" s="4"/>
      <c r="H146" s="4"/>
      <c r="I146" s="4"/>
      <c r="J146" s="4"/>
      <c r="K146" s="4"/>
      <c r="L146" s="57"/>
      <c r="M146" s="224"/>
      <c r="N146" s="3"/>
      <c r="O146" s="3"/>
      <c r="P146" s="3"/>
      <c r="Q146" s="3"/>
      <c r="R146" s="3"/>
      <c r="S146" s="3"/>
      <c r="T146" s="3"/>
      <c r="U146" s="3"/>
      <c r="V146" s="257"/>
    </row>
    <row r="147" spans="1:22" s="6" customFormat="1" x14ac:dyDescent="0.25">
      <c r="A147" s="3"/>
      <c r="B147" s="1"/>
      <c r="C147" s="4"/>
      <c r="D147" s="4"/>
      <c r="E147" s="4"/>
      <c r="F147" s="4"/>
      <c r="G147" s="4"/>
      <c r="H147" s="4"/>
      <c r="I147" s="4"/>
      <c r="J147" s="4"/>
      <c r="K147" s="4"/>
      <c r="L147" s="57"/>
      <c r="M147" s="224"/>
      <c r="N147" s="3"/>
      <c r="O147" s="3"/>
      <c r="P147" s="3"/>
      <c r="Q147" s="3"/>
      <c r="R147" s="3"/>
      <c r="S147" s="3"/>
      <c r="T147" s="3"/>
      <c r="U147" s="3"/>
      <c r="V147" s="257"/>
    </row>
    <row r="148" spans="1:22" s="6" customFormat="1" x14ac:dyDescent="0.25">
      <c r="A148" s="3"/>
      <c r="B148" s="1"/>
      <c r="C148" s="4"/>
      <c r="D148" s="4"/>
      <c r="E148" s="4"/>
      <c r="F148" s="4"/>
      <c r="G148" s="4"/>
      <c r="H148" s="4"/>
      <c r="I148" s="4"/>
      <c r="J148" s="4"/>
      <c r="K148" s="4"/>
      <c r="L148" s="57"/>
      <c r="M148" s="224"/>
      <c r="N148" s="3"/>
      <c r="O148" s="3"/>
      <c r="P148" s="3"/>
      <c r="Q148" s="3"/>
      <c r="R148" s="3"/>
      <c r="S148" s="3"/>
      <c r="T148" s="3"/>
      <c r="U148" s="3"/>
      <c r="V148" s="257"/>
    </row>
    <row r="149" spans="1:22" s="6" customFormat="1" x14ac:dyDescent="0.25">
      <c r="A149" s="3"/>
      <c r="B149" s="1"/>
      <c r="C149" s="4"/>
      <c r="D149" s="4"/>
      <c r="E149" s="4"/>
      <c r="F149" s="4"/>
      <c r="G149" s="4"/>
      <c r="H149" s="4"/>
      <c r="I149" s="4"/>
      <c r="J149" s="4"/>
      <c r="K149" s="4"/>
      <c r="L149" s="57"/>
      <c r="M149" s="224"/>
      <c r="N149" s="3"/>
      <c r="O149" s="3"/>
      <c r="P149" s="3"/>
      <c r="Q149" s="3"/>
      <c r="R149" s="3"/>
      <c r="S149" s="3"/>
      <c r="T149" s="3"/>
      <c r="U149" s="3"/>
      <c r="V149" s="257"/>
    </row>
    <row r="150" spans="1:22" s="6" customFormat="1" x14ac:dyDescent="0.25">
      <c r="A150" s="3"/>
      <c r="B150" s="1"/>
      <c r="C150" s="4"/>
      <c r="D150" s="4"/>
      <c r="E150" s="4"/>
      <c r="F150" s="4"/>
      <c r="G150" s="4"/>
      <c r="H150" s="4"/>
      <c r="I150" s="4"/>
      <c r="J150" s="4"/>
      <c r="K150" s="4"/>
      <c r="L150" s="57"/>
      <c r="M150" s="224"/>
      <c r="N150" s="3"/>
      <c r="O150" s="3"/>
      <c r="P150" s="3"/>
      <c r="Q150" s="3"/>
      <c r="R150" s="3"/>
      <c r="S150" s="3"/>
      <c r="T150" s="3"/>
      <c r="U150" s="3"/>
      <c r="V150" s="257"/>
    </row>
    <row r="151" spans="1:22" s="6" customFormat="1" x14ac:dyDescent="0.25">
      <c r="A151" s="3"/>
      <c r="B151" s="1"/>
      <c r="C151" s="4"/>
      <c r="D151" s="4"/>
      <c r="E151" s="4"/>
      <c r="F151" s="4"/>
      <c r="G151" s="4"/>
      <c r="H151" s="4"/>
      <c r="I151" s="4"/>
      <c r="J151" s="4"/>
      <c r="K151" s="4"/>
      <c r="L151" s="57"/>
      <c r="M151" s="224"/>
      <c r="N151" s="3"/>
      <c r="O151" s="3"/>
      <c r="P151" s="3"/>
      <c r="Q151" s="3"/>
      <c r="R151" s="3"/>
      <c r="S151" s="3"/>
      <c r="T151" s="3"/>
      <c r="U151" s="3"/>
      <c r="V151" s="257"/>
    </row>
    <row r="152" spans="1:22" s="6" customFormat="1" x14ac:dyDescent="0.25">
      <c r="A152" s="3"/>
      <c r="B152" s="1"/>
      <c r="C152" s="4"/>
      <c r="D152" s="4"/>
      <c r="E152" s="4"/>
      <c r="F152" s="4"/>
      <c r="G152" s="4"/>
      <c r="H152" s="4"/>
      <c r="I152" s="4"/>
      <c r="J152" s="4"/>
      <c r="K152" s="4"/>
      <c r="L152" s="57"/>
      <c r="M152" s="224"/>
      <c r="N152" s="3"/>
      <c r="O152" s="3"/>
      <c r="P152" s="3"/>
      <c r="Q152" s="3"/>
      <c r="R152" s="3"/>
      <c r="S152" s="3"/>
      <c r="T152" s="3"/>
      <c r="U152" s="3"/>
      <c r="V152" s="257"/>
    </row>
    <row r="153" spans="1:22" s="6" customFormat="1" x14ac:dyDescent="0.25">
      <c r="A153" s="3"/>
      <c r="B153" s="1"/>
      <c r="C153" s="4"/>
      <c r="D153" s="4"/>
      <c r="E153" s="4"/>
      <c r="F153" s="4"/>
      <c r="G153" s="4"/>
      <c r="H153" s="4"/>
      <c r="I153" s="4"/>
      <c r="J153" s="4"/>
      <c r="K153" s="4"/>
      <c r="L153" s="57"/>
      <c r="M153" s="224"/>
      <c r="N153" s="3"/>
      <c r="O153" s="3"/>
      <c r="P153" s="3"/>
      <c r="Q153" s="3"/>
      <c r="R153" s="3"/>
      <c r="S153" s="3"/>
      <c r="T153" s="3"/>
      <c r="U153" s="3"/>
      <c r="V153" s="257"/>
    </row>
    <row r="154" spans="1:22" s="6" customFormat="1" x14ac:dyDescent="0.25">
      <c r="A154" s="3"/>
      <c r="B154" s="1"/>
      <c r="C154" s="4"/>
      <c r="D154" s="4"/>
      <c r="E154" s="4"/>
      <c r="F154" s="4"/>
      <c r="G154" s="4"/>
      <c r="H154" s="4"/>
      <c r="I154" s="4"/>
      <c r="J154" s="4"/>
      <c r="K154" s="4"/>
      <c r="L154" s="57"/>
      <c r="M154" s="224"/>
      <c r="N154" s="3"/>
      <c r="O154" s="3"/>
      <c r="P154" s="3"/>
      <c r="Q154" s="3"/>
      <c r="R154" s="3"/>
      <c r="S154" s="3"/>
      <c r="T154" s="3"/>
      <c r="U154" s="3"/>
      <c r="V154" s="257"/>
    </row>
    <row r="155" spans="1:22" s="7" customFormat="1" x14ac:dyDescent="0.25">
      <c r="A155" s="3"/>
      <c r="B155" s="1"/>
      <c r="C155" s="4"/>
      <c r="D155" s="4"/>
      <c r="E155" s="4"/>
      <c r="F155" s="4"/>
      <c r="G155" s="4"/>
      <c r="H155" s="4"/>
      <c r="I155" s="4"/>
      <c r="J155" s="4"/>
      <c r="K155" s="4"/>
      <c r="L155" s="57"/>
      <c r="M155" s="224"/>
      <c r="N155" s="3"/>
      <c r="O155" s="3"/>
      <c r="P155" s="3"/>
      <c r="Q155" s="3"/>
      <c r="R155" s="3"/>
      <c r="S155" s="3"/>
      <c r="T155" s="3"/>
      <c r="U155" s="3"/>
      <c r="V155" s="257"/>
    </row>
    <row r="156" spans="1:22" s="7" customFormat="1" x14ac:dyDescent="0.25">
      <c r="A156" s="3"/>
      <c r="B156" s="1"/>
      <c r="C156" s="4"/>
      <c r="D156" s="4"/>
      <c r="E156" s="4"/>
      <c r="F156" s="4"/>
      <c r="G156" s="4"/>
      <c r="H156" s="4"/>
      <c r="I156" s="4"/>
      <c r="J156" s="4"/>
      <c r="K156" s="4"/>
      <c r="L156" s="57"/>
      <c r="M156" s="224"/>
      <c r="N156" s="3"/>
      <c r="O156" s="3"/>
      <c r="P156" s="3"/>
      <c r="Q156" s="3"/>
      <c r="R156" s="3"/>
      <c r="S156" s="3"/>
      <c r="T156" s="3"/>
      <c r="U156" s="3"/>
      <c r="V156" s="257"/>
    </row>
    <row r="157" spans="1:22" s="7" customFormat="1" x14ac:dyDescent="0.25">
      <c r="A157" s="3"/>
      <c r="B157" s="1"/>
      <c r="C157" s="4"/>
      <c r="D157" s="4"/>
      <c r="E157" s="4"/>
      <c r="F157" s="4"/>
      <c r="G157" s="4"/>
      <c r="H157" s="4"/>
      <c r="I157" s="4"/>
      <c r="J157" s="4"/>
      <c r="K157" s="4"/>
      <c r="L157" s="57"/>
      <c r="M157" s="224"/>
      <c r="N157" s="3"/>
      <c r="O157" s="3"/>
      <c r="P157" s="3"/>
      <c r="Q157" s="3"/>
      <c r="R157" s="3"/>
      <c r="S157" s="3"/>
      <c r="T157" s="3"/>
      <c r="U157" s="3"/>
      <c r="V157" s="257"/>
    </row>
    <row r="158" spans="1:22" s="7" customFormat="1" x14ac:dyDescent="0.25">
      <c r="A158" s="3"/>
      <c r="B158" s="1"/>
      <c r="C158" s="4"/>
      <c r="D158" s="4"/>
      <c r="E158" s="4"/>
      <c r="F158" s="4"/>
      <c r="G158" s="4"/>
      <c r="H158" s="4"/>
      <c r="I158" s="4"/>
      <c r="J158" s="4"/>
      <c r="K158" s="4"/>
      <c r="L158" s="57"/>
      <c r="M158" s="224"/>
      <c r="N158" s="3"/>
      <c r="O158" s="3"/>
      <c r="P158" s="3"/>
      <c r="Q158" s="3"/>
      <c r="R158" s="3"/>
      <c r="S158" s="3"/>
      <c r="T158" s="3"/>
      <c r="U158" s="3"/>
      <c r="V158" s="257"/>
    </row>
    <row r="159" spans="1:22" s="7" customFormat="1" x14ac:dyDescent="0.25">
      <c r="A159" s="3"/>
      <c r="B159" s="1"/>
      <c r="C159" s="4"/>
      <c r="D159" s="4"/>
      <c r="E159" s="4"/>
      <c r="F159" s="4"/>
      <c r="G159" s="4"/>
      <c r="H159" s="4"/>
      <c r="I159" s="4"/>
      <c r="J159" s="4"/>
      <c r="K159" s="4"/>
      <c r="L159" s="57"/>
      <c r="M159" s="224"/>
      <c r="N159" s="3"/>
      <c r="O159" s="3"/>
      <c r="P159" s="3"/>
      <c r="Q159" s="3"/>
      <c r="R159" s="3"/>
      <c r="S159" s="3"/>
      <c r="T159" s="3"/>
      <c r="U159" s="3"/>
      <c r="V159" s="257"/>
    </row>
    <row r="160" spans="1:22" s="6" customFormat="1" x14ac:dyDescent="0.25">
      <c r="A160" s="3"/>
      <c r="B160" s="1"/>
      <c r="C160" s="4"/>
      <c r="D160" s="4"/>
      <c r="E160" s="4"/>
      <c r="F160" s="4"/>
      <c r="G160" s="4"/>
      <c r="H160" s="4"/>
      <c r="I160" s="4"/>
      <c r="J160" s="4"/>
      <c r="K160" s="4"/>
      <c r="L160" s="57"/>
      <c r="M160" s="224"/>
      <c r="N160" s="3"/>
      <c r="O160" s="3"/>
      <c r="P160" s="3"/>
      <c r="Q160" s="3"/>
      <c r="R160" s="3"/>
      <c r="S160" s="3"/>
      <c r="T160" s="3"/>
      <c r="U160" s="3"/>
      <c r="V160" s="257"/>
    </row>
    <row r="161" spans="1:22" s="6" customFormat="1" x14ac:dyDescent="0.25">
      <c r="A161" s="3"/>
      <c r="B161" s="1"/>
      <c r="C161" s="4"/>
      <c r="D161" s="4"/>
      <c r="E161" s="4"/>
      <c r="F161" s="4"/>
      <c r="G161" s="4"/>
      <c r="H161" s="4"/>
      <c r="I161" s="4"/>
      <c r="J161" s="4"/>
      <c r="K161" s="4"/>
      <c r="L161" s="57"/>
      <c r="M161" s="224"/>
      <c r="N161" s="3"/>
      <c r="O161" s="3"/>
      <c r="P161" s="3"/>
      <c r="Q161" s="3"/>
      <c r="R161" s="3"/>
      <c r="S161" s="3"/>
      <c r="T161" s="3"/>
      <c r="U161" s="3"/>
      <c r="V161" s="257"/>
    </row>
    <row r="162" spans="1:22" s="6" customFormat="1" x14ac:dyDescent="0.25">
      <c r="A162" s="3"/>
      <c r="B162" s="1"/>
      <c r="C162" s="4"/>
      <c r="D162" s="4"/>
      <c r="E162" s="4"/>
      <c r="F162" s="4"/>
      <c r="G162" s="4"/>
      <c r="H162" s="4"/>
      <c r="I162" s="4"/>
      <c r="J162" s="4"/>
      <c r="K162" s="4"/>
      <c r="L162" s="57"/>
      <c r="M162" s="224"/>
      <c r="N162" s="3"/>
      <c r="O162" s="3"/>
      <c r="P162" s="3"/>
      <c r="Q162" s="3"/>
      <c r="R162" s="3"/>
      <c r="S162" s="3"/>
      <c r="T162" s="3"/>
      <c r="U162" s="3"/>
      <c r="V162" s="257"/>
    </row>
    <row r="163" spans="1:22" s="6" customFormat="1" x14ac:dyDescent="0.25">
      <c r="A163" s="3"/>
      <c r="B163" s="1"/>
      <c r="C163" s="4"/>
      <c r="D163" s="4"/>
      <c r="E163" s="4"/>
      <c r="F163" s="4"/>
      <c r="G163" s="4"/>
      <c r="H163" s="4"/>
      <c r="I163" s="4"/>
      <c r="J163" s="4"/>
      <c r="K163" s="4"/>
      <c r="L163" s="57"/>
      <c r="M163" s="224"/>
      <c r="N163" s="3"/>
      <c r="O163" s="3"/>
      <c r="P163" s="3"/>
      <c r="Q163" s="3"/>
      <c r="R163" s="3"/>
      <c r="S163" s="3"/>
      <c r="T163" s="3"/>
      <c r="U163" s="3"/>
      <c r="V163" s="257"/>
    </row>
    <row r="164" spans="1:22" s="6" customFormat="1" x14ac:dyDescent="0.25">
      <c r="A164" s="3"/>
      <c r="B164" s="1"/>
      <c r="C164" s="4"/>
      <c r="D164" s="4"/>
      <c r="E164" s="4"/>
      <c r="F164" s="4"/>
      <c r="G164" s="4"/>
      <c r="H164" s="4"/>
      <c r="I164" s="4"/>
      <c r="J164" s="4"/>
      <c r="K164" s="4"/>
      <c r="L164" s="57"/>
      <c r="M164" s="224"/>
      <c r="N164" s="3"/>
      <c r="O164" s="3"/>
      <c r="P164" s="3"/>
      <c r="Q164" s="3"/>
      <c r="R164" s="3"/>
      <c r="S164" s="3"/>
      <c r="T164" s="3"/>
      <c r="U164" s="3"/>
      <c r="V164" s="257"/>
    </row>
    <row r="165" spans="1:22" s="6" customFormat="1" x14ac:dyDescent="0.25">
      <c r="A165" s="3"/>
      <c r="B165" s="1"/>
      <c r="C165" s="4"/>
      <c r="D165" s="4"/>
      <c r="E165" s="4"/>
      <c r="F165" s="4"/>
      <c r="G165" s="4"/>
      <c r="H165" s="4"/>
      <c r="I165" s="4"/>
      <c r="J165" s="4"/>
      <c r="K165" s="4"/>
      <c r="L165" s="57"/>
      <c r="M165" s="224"/>
      <c r="N165" s="3"/>
      <c r="O165" s="3"/>
      <c r="P165" s="3"/>
      <c r="Q165" s="3"/>
      <c r="R165" s="3"/>
      <c r="S165" s="3"/>
      <c r="T165" s="3"/>
      <c r="U165" s="3"/>
      <c r="V165" s="257"/>
    </row>
    <row r="166" spans="1:22" s="6" customFormat="1" x14ac:dyDescent="0.25">
      <c r="A166" s="3"/>
      <c r="B166" s="1"/>
      <c r="C166" s="4"/>
      <c r="D166" s="4"/>
      <c r="E166" s="4"/>
      <c r="F166" s="4"/>
      <c r="G166" s="4"/>
      <c r="H166" s="4"/>
      <c r="I166" s="4"/>
      <c r="J166" s="4"/>
      <c r="K166" s="4"/>
      <c r="L166" s="57"/>
      <c r="M166" s="224"/>
      <c r="N166" s="3"/>
      <c r="O166" s="3"/>
      <c r="P166" s="3"/>
      <c r="Q166" s="3"/>
      <c r="R166" s="3"/>
      <c r="S166" s="3"/>
      <c r="T166" s="3"/>
      <c r="U166" s="3"/>
      <c r="V166" s="257"/>
    </row>
    <row r="167" spans="1:22" s="6" customFormat="1" x14ac:dyDescent="0.25">
      <c r="A167" s="3"/>
      <c r="B167" s="1"/>
      <c r="C167" s="4"/>
      <c r="D167" s="4"/>
      <c r="E167" s="4"/>
      <c r="F167" s="4"/>
      <c r="G167" s="4"/>
      <c r="H167" s="4"/>
      <c r="I167" s="4"/>
      <c r="J167" s="4"/>
      <c r="K167" s="4"/>
      <c r="L167" s="57"/>
      <c r="M167" s="224"/>
      <c r="N167" s="3"/>
      <c r="O167" s="3"/>
      <c r="P167" s="3"/>
      <c r="Q167" s="3"/>
      <c r="R167" s="3"/>
      <c r="S167" s="3"/>
      <c r="T167" s="3"/>
      <c r="U167" s="3"/>
      <c r="V167" s="257"/>
    </row>
    <row r="168" spans="1:22" s="6" customFormat="1" x14ac:dyDescent="0.25">
      <c r="A168" s="3"/>
      <c r="B168" s="1"/>
      <c r="C168" s="4"/>
      <c r="D168" s="4"/>
      <c r="E168" s="4"/>
      <c r="F168" s="4"/>
      <c r="G168" s="4"/>
      <c r="H168" s="4"/>
      <c r="I168" s="4"/>
      <c r="J168" s="4"/>
      <c r="K168" s="4"/>
      <c r="L168" s="57"/>
      <c r="M168" s="224"/>
      <c r="N168" s="3"/>
      <c r="O168" s="3"/>
      <c r="P168" s="3"/>
      <c r="Q168" s="3"/>
      <c r="R168" s="3"/>
      <c r="S168" s="3"/>
      <c r="T168" s="3"/>
      <c r="U168" s="3"/>
      <c r="V168" s="257"/>
    </row>
    <row r="169" spans="1:22" s="7" customFormat="1" x14ac:dyDescent="0.25">
      <c r="A169" s="3"/>
      <c r="B169" s="1"/>
      <c r="C169" s="4"/>
      <c r="D169" s="4"/>
      <c r="E169" s="4"/>
      <c r="F169" s="4"/>
      <c r="G169" s="4"/>
      <c r="H169" s="4"/>
      <c r="I169" s="4"/>
      <c r="J169" s="4"/>
      <c r="K169" s="4"/>
      <c r="L169" s="57"/>
      <c r="M169" s="224"/>
      <c r="N169" s="3"/>
      <c r="O169" s="3"/>
      <c r="P169" s="3"/>
      <c r="Q169" s="3"/>
      <c r="R169" s="3"/>
      <c r="S169" s="3"/>
      <c r="T169" s="3"/>
      <c r="U169" s="3"/>
      <c r="V169" s="257"/>
    </row>
    <row r="170" spans="1:22" s="7" customFormat="1" x14ac:dyDescent="0.25">
      <c r="A170" s="3"/>
      <c r="B170" s="1"/>
      <c r="C170" s="4"/>
      <c r="D170" s="4"/>
      <c r="E170" s="4"/>
      <c r="F170" s="4"/>
      <c r="G170" s="4"/>
      <c r="H170" s="4"/>
      <c r="I170" s="4"/>
      <c r="J170" s="4"/>
      <c r="K170" s="4"/>
      <c r="L170" s="57"/>
      <c r="M170" s="224"/>
      <c r="N170" s="3"/>
      <c r="O170" s="3"/>
      <c r="P170" s="3"/>
      <c r="Q170" s="3"/>
      <c r="R170" s="3"/>
      <c r="S170" s="3"/>
      <c r="T170" s="3"/>
      <c r="U170" s="3"/>
      <c r="V170" s="257"/>
    </row>
    <row r="171" spans="1:22" s="7" customFormat="1" x14ac:dyDescent="0.25">
      <c r="A171" s="3"/>
      <c r="B171" s="1"/>
      <c r="C171" s="4"/>
      <c r="D171" s="4"/>
      <c r="E171" s="4"/>
      <c r="F171" s="4"/>
      <c r="G171" s="4"/>
      <c r="H171" s="4"/>
      <c r="I171" s="4"/>
      <c r="J171" s="4"/>
      <c r="K171" s="4"/>
      <c r="L171" s="57"/>
      <c r="M171" s="224"/>
      <c r="N171" s="3"/>
      <c r="O171" s="3"/>
      <c r="P171" s="3"/>
      <c r="Q171" s="3"/>
      <c r="R171" s="3"/>
      <c r="S171" s="3"/>
      <c r="T171" s="3"/>
      <c r="U171" s="3"/>
      <c r="V171" s="257"/>
    </row>
    <row r="172" spans="1:22" s="6" customFormat="1" x14ac:dyDescent="0.25">
      <c r="A172" s="3"/>
      <c r="B172" s="1"/>
      <c r="C172" s="4"/>
      <c r="D172" s="4"/>
      <c r="E172" s="4"/>
      <c r="F172" s="4"/>
      <c r="G172" s="4"/>
      <c r="H172" s="4"/>
      <c r="I172" s="4"/>
      <c r="J172" s="4"/>
      <c r="K172" s="4"/>
      <c r="L172" s="57"/>
      <c r="M172" s="224"/>
      <c r="N172" s="3"/>
      <c r="O172" s="3"/>
      <c r="P172" s="3"/>
      <c r="Q172" s="3"/>
      <c r="R172" s="3"/>
      <c r="S172" s="3"/>
      <c r="T172" s="3"/>
      <c r="U172" s="3"/>
      <c r="V172" s="257"/>
    </row>
    <row r="173" spans="1:22" s="6" customFormat="1" x14ac:dyDescent="0.25">
      <c r="A173" s="3"/>
      <c r="B173" s="1"/>
      <c r="C173" s="4"/>
      <c r="D173" s="4"/>
      <c r="E173" s="4"/>
      <c r="F173" s="4"/>
      <c r="G173" s="4"/>
      <c r="H173" s="4"/>
      <c r="I173" s="4"/>
      <c r="J173" s="4"/>
      <c r="K173" s="4"/>
      <c r="L173" s="57"/>
      <c r="M173" s="224"/>
      <c r="N173" s="3"/>
      <c r="O173" s="3"/>
      <c r="P173" s="3"/>
      <c r="Q173" s="3"/>
      <c r="R173" s="3"/>
      <c r="S173" s="3"/>
      <c r="T173" s="3"/>
      <c r="U173" s="3"/>
      <c r="V173" s="257"/>
    </row>
    <row r="174" spans="1:22" s="6" customFormat="1" x14ac:dyDescent="0.25">
      <c r="A174" s="3"/>
      <c r="B174" s="1"/>
      <c r="C174" s="4"/>
      <c r="D174" s="4"/>
      <c r="E174" s="4"/>
      <c r="F174" s="4"/>
      <c r="G174" s="4"/>
      <c r="H174" s="4"/>
      <c r="I174" s="4"/>
      <c r="J174" s="4"/>
      <c r="K174" s="4"/>
      <c r="L174" s="57"/>
      <c r="M174" s="224"/>
      <c r="N174" s="3"/>
      <c r="O174" s="3"/>
      <c r="P174" s="3"/>
      <c r="Q174" s="3"/>
      <c r="R174" s="3"/>
      <c r="S174" s="3"/>
      <c r="T174" s="3"/>
      <c r="U174" s="3"/>
      <c r="V174" s="257"/>
    </row>
    <row r="175" spans="1:22" s="6" customFormat="1" x14ac:dyDescent="0.25">
      <c r="A175" s="3"/>
      <c r="B175" s="1"/>
      <c r="C175" s="4"/>
      <c r="D175" s="4"/>
      <c r="E175" s="4"/>
      <c r="F175" s="4"/>
      <c r="G175" s="4"/>
      <c r="H175" s="4"/>
      <c r="I175" s="4"/>
      <c r="J175" s="4"/>
      <c r="K175" s="4"/>
      <c r="L175" s="57"/>
      <c r="M175" s="224"/>
      <c r="N175" s="3"/>
      <c r="O175" s="3"/>
      <c r="P175" s="3"/>
      <c r="Q175" s="3"/>
      <c r="R175" s="3"/>
      <c r="S175" s="3"/>
      <c r="T175" s="3"/>
      <c r="U175" s="3"/>
      <c r="V175" s="257"/>
    </row>
    <row r="176" spans="1:22" s="6" customFormat="1" x14ac:dyDescent="0.25">
      <c r="A176" s="3"/>
      <c r="B176" s="1"/>
      <c r="C176" s="4"/>
      <c r="D176" s="4"/>
      <c r="E176" s="4"/>
      <c r="F176" s="4"/>
      <c r="G176" s="4"/>
      <c r="H176" s="4"/>
      <c r="I176" s="4"/>
      <c r="J176" s="4"/>
      <c r="K176" s="4"/>
      <c r="L176" s="57"/>
      <c r="M176" s="224"/>
      <c r="N176" s="3"/>
      <c r="O176" s="3"/>
      <c r="P176" s="3"/>
      <c r="Q176" s="3"/>
      <c r="R176" s="3"/>
      <c r="S176" s="3"/>
      <c r="T176" s="3"/>
      <c r="U176" s="3"/>
      <c r="V176" s="257"/>
    </row>
    <row r="177" spans="1:22" s="6" customFormat="1" x14ac:dyDescent="0.25">
      <c r="A177" s="3"/>
      <c r="B177" s="1"/>
      <c r="C177" s="4"/>
      <c r="D177" s="4"/>
      <c r="E177" s="4"/>
      <c r="F177" s="4"/>
      <c r="G177" s="4"/>
      <c r="H177" s="4"/>
      <c r="I177" s="4"/>
      <c r="J177" s="4"/>
      <c r="K177" s="4"/>
      <c r="L177" s="57"/>
      <c r="M177" s="224"/>
      <c r="N177" s="3"/>
      <c r="O177" s="3"/>
      <c r="P177" s="3"/>
      <c r="Q177" s="3"/>
      <c r="R177" s="3"/>
      <c r="S177" s="3"/>
      <c r="T177" s="3"/>
      <c r="U177" s="3"/>
      <c r="V177" s="257"/>
    </row>
    <row r="178" spans="1:22" s="6" customFormat="1" x14ac:dyDescent="0.25">
      <c r="A178" s="3"/>
      <c r="B178" s="1"/>
      <c r="C178" s="4"/>
      <c r="D178" s="4"/>
      <c r="E178" s="4"/>
      <c r="F178" s="4"/>
      <c r="G178" s="4"/>
      <c r="H178" s="4"/>
      <c r="I178" s="4"/>
      <c r="J178" s="4"/>
      <c r="K178" s="4"/>
      <c r="L178" s="57"/>
      <c r="M178" s="224"/>
      <c r="N178" s="3"/>
      <c r="O178" s="3"/>
      <c r="P178" s="3"/>
      <c r="Q178" s="3"/>
      <c r="R178" s="3"/>
      <c r="S178" s="3"/>
      <c r="T178" s="3"/>
      <c r="U178" s="3"/>
      <c r="V178" s="257"/>
    </row>
    <row r="179" spans="1:22" s="7" customFormat="1" x14ac:dyDescent="0.25">
      <c r="A179" s="3"/>
      <c r="B179" s="1"/>
      <c r="C179" s="4"/>
      <c r="D179" s="4"/>
      <c r="E179" s="4"/>
      <c r="F179" s="4"/>
      <c r="G179" s="4"/>
      <c r="H179" s="4"/>
      <c r="I179" s="4"/>
      <c r="J179" s="4"/>
      <c r="K179" s="4"/>
      <c r="L179" s="57"/>
      <c r="M179" s="224"/>
      <c r="N179" s="3"/>
      <c r="O179" s="3"/>
      <c r="P179" s="3"/>
      <c r="Q179" s="3"/>
      <c r="R179" s="3"/>
      <c r="S179" s="3"/>
      <c r="T179" s="3"/>
      <c r="U179" s="3"/>
      <c r="V179" s="257"/>
    </row>
    <row r="180" spans="1:22" s="6" customFormat="1" x14ac:dyDescent="0.25">
      <c r="A180" s="3"/>
      <c r="B180" s="1"/>
      <c r="C180" s="4"/>
      <c r="D180" s="4"/>
      <c r="E180" s="4"/>
      <c r="F180" s="4"/>
      <c r="G180" s="4"/>
      <c r="H180" s="4"/>
      <c r="I180" s="4"/>
      <c r="J180" s="4"/>
      <c r="K180" s="4"/>
      <c r="L180" s="57"/>
      <c r="M180" s="224"/>
      <c r="N180" s="3"/>
      <c r="O180" s="3"/>
      <c r="P180" s="3"/>
      <c r="Q180" s="3"/>
      <c r="R180" s="3"/>
      <c r="S180" s="3"/>
      <c r="T180" s="3"/>
      <c r="U180" s="3"/>
      <c r="V180" s="257"/>
    </row>
    <row r="181" spans="1:22" s="6" customFormat="1" x14ac:dyDescent="0.25">
      <c r="A181" s="3"/>
      <c r="B181" s="1"/>
      <c r="C181" s="4"/>
      <c r="D181" s="4"/>
      <c r="E181" s="4"/>
      <c r="F181" s="4"/>
      <c r="G181" s="4"/>
      <c r="H181" s="4"/>
      <c r="I181" s="4"/>
      <c r="J181" s="4"/>
      <c r="K181" s="4"/>
      <c r="L181" s="57"/>
      <c r="M181" s="224"/>
      <c r="N181" s="3"/>
      <c r="O181" s="3"/>
      <c r="P181" s="3"/>
      <c r="Q181" s="3"/>
      <c r="R181" s="3"/>
      <c r="S181" s="3"/>
      <c r="T181" s="3"/>
      <c r="U181" s="3"/>
      <c r="V181" s="257"/>
    </row>
    <row r="182" spans="1:22" s="6" customFormat="1" x14ac:dyDescent="0.25">
      <c r="A182" s="3"/>
      <c r="B182" s="1"/>
      <c r="C182" s="4"/>
      <c r="D182" s="4"/>
      <c r="E182" s="4"/>
      <c r="F182" s="4"/>
      <c r="G182" s="4"/>
      <c r="H182" s="4"/>
      <c r="I182" s="4"/>
      <c r="J182" s="4"/>
      <c r="K182" s="4"/>
      <c r="L182" s="57"/>
      <c r="M182" s="224"/>
      <c r="N182" s="3"/>
      <c r="O182" s="3"/>
      <c r="P182" s="3"/>
      <c r="Q182" s="3"/>
      <c r="R182" s="3"/>
      <c r="S182" s="3"/>
      <c r="T182" s="3"/>
      <c r="U182" s="3"/>
      <c r="V182" s="257"/>
    </row>
    <row r="183" spans="1:22" s="6" customFormat="1" x14ac:dyDescent="0.25">
      <c r="A183" s="3"/>
      <c r="B183" s="1"/>
      <c r="C183" s="4"/>
      <c r="D183" s="4"/>
      <c r="E183" s="4"/>
      <c r="F183" s="4"/>
      <c r="G183" s="4"/>
      <c r="H183" s="4"/>
      <c r="I183" s="4"/>
      <c r="J183" s="4"/>
      <c r="K183" s="4"/>
      <c r="L183" s="57"/>
      <c r="M183" s="224"/>
      <c r="N183" s="3"/>
      <c r="O183" s="3"/>
      <c r="P183" s="3"/>
      <c r="Q183" s="3"/>
      <c r="R183" s="3"/>
      <c r="S183" s="3"/>
      <c r="T183" s="3"/>
      <c r="U183" s="3"/>
      <c r="V183" s="257"/>
    </row>
    <row r="184" spans="1:22" s="6" customFormat="1" x14ac:dyDescent="0.25">
      <c r="A184" s="3"/>
      <c r="B184" s="1"/>
      <c r="C184" s="4"/>
      <c r="D184" s="4"/>
      <c r="E184" s="4"/>
      <c r="F184" s="4"/>
      <c r="G184" s="4"/>
      <c r="H184" s="4"/>
      <c r="I184" s="4"/>
      <c r="J184" s="4"/>
      <c r="K184" s="4"/>
      <c r="L184" s="57"/>
      <c r="M184" s="224"/>
      <c r="N184" s="3"/>
      <c r="O184" s="3"/>
      <c r="P184" s="3"/>
      <c r="Q184" s="3"/>
      <c r="R184" s="3"/>
      <c r="S184" s="3"/>
      <c r="T184" s="3"/>
      <c r="U184" s="3"/>
      <c r="V184" s="257"/>
    </row>
    <row r="185" spans="1:22" s="6" customFormat="1" x14ac:dyDescent="0.25">
      <c r="A185" s="3"/>
      <c r="B185" s="1"/>
      <c r="C185" s="4"/>
      <c r="D185" s="4"/>
      <c r="E185" s="4"/>
      <c r="F185" s="4"/>
      <c r="G185" s="4"/>
      <c r="H185" s="4"/>
      <c r="I185" s="4"/>
      <c r="J185" s="4"/>
      <c r="K185" s="4"/>
      <c r="L185" s="57"/>
      <c r="M185" s="224"/>
      <c r="N185" s="3"/>
      <c r="O185" s="3"/>
      <c r="P185" s="3"/>
      <c r="Q185" s="3"/>
      <c r="R185" s="3"/>
      <c r="S185" s="3"/>
      <c r="T185" s="3"/>
      <c r="U185" s="3"/>
      <c r="V185" s="257"/>
    </row>
    <row r="186" spans="1:22" s="6" customFormat="1" x14ac:dyDescent="0.25">
      <c r="A186" s="3"/>
      <c r="B186" s="1"/>
      <c r="C186" s="4"/>
      <c r="D186" s="4"/>
      <c r="E186" s="4"/>
      <c r="F186" s="4"/>
      <c r="G186" s="4"/>
      <c r="H186" s="4"/>
      <c r="I186" s="4"/>
      <c r="J186" s="4"/>
      <c r="K186" s="4"/>
      <c r="L186" s="57"/>
      <c r="M186" s="224"/>
      <c r="N186" s="3"/>
      <c r="O186" s="3"/>
      <c r="P186" s="3"/>
      <c r="Q186" s="3"/>
      <c r="R186" s="3"/>
      <c r="S186" s="3"/>
      <c r="T186" s="3"/>
      <c r="U186" s="3"/>
      <c r="V186" s="257"/>
    </row>
    <row r="187" spans="1:22" s="6" customFormat="1" x14ac:dyDescent="0.25">
      <c r="A187" s="3"/>
      <c r="B187" s="1"/>
      <c r="C187" s="4"/>
      <c r="D187" s="4"/>
      <c r="E187" s="4"/>
      <c r="F187" s="4"/>
      <c r="G187" s="4"/>
      <c r="H187" s="4"/>
      <c r="I187" s="4"/>
      <c r="J187" s="4"/>
      <c r="K187" s="4"/>
      <c r="L187" s="57"/>
      <c r="M187" s="224"/>
      <c r="N187" s="3"/>
      <c r="O187" s="3"/>
      <c r="P187" s="3"/>
      <c r="Q187" s="3"/>
      <c r="R187" s="3"/>
      <c r="S187" s="3"/>
      <c r="T187" s="3"/>
      <c r="U187" s="3"/>
      <c r="V187" s="257"/>
    </row>
    <row r="188" spans="1:22" s="6" customFormat="1" x14ac:dyDescent="0.25">
      <c r="A188" s="3"/>
      <c r="B188" s="1"/>
      <c r="C188" s="4"/>
      <c r="D188" s="4"/>
      <c r="E188" s="4"/>
      <c r="F188" s="4"/>
      <c r="G188" s="4"/>
      <c r="H188" s="4"/>
      <c r="I188" s="4"/>
      <c r="J188" s="4"/>
      <c r="K188" s="4"/>
      <c r="L188" s="57"/>
      <c r="M188" s="224"/>
      <c r="N188" s="3"/>
      <c r="O188" s="3"/>
      <c r="P188" s="3"/>
      <c r="Q188" s="3"/>
      <c r="R188" s="3"/>
      <c r="S188" s="3"/>
      <c r="T188" s="3"/>
      <c r="U188" s="3"/>
      <c r="V188" s="257"/>
    </row>
  </sheetData>
  <mergeCells count="86">
    <mergeCell ref="M68:V68"/>
    <mergeCell ref="G24:L24"/>
    <mergeCell ref="M69:V69"/>
    <mergeCell ref="M59:V59"/>
    <mergeCell ref="M63:V63"/>
    <mergeCell ref="C31:O31"/>
    <mergeCell ref="A1:N1"/>
    <mergeCell ref="G72:L72"/>
    <mergeCell ref="G73:L73"/>
    <mergeCell ref="G70:L70"/>
    <mergeCell ref="N24:V24"/>
    <mergeCell ref="M60:V60"/>
    <mergeCell ref="M66:V66"/>
    <mergeCell ref="G58:L58"/>
    <mergeCell ref="G59:L59"/>
    <mergeCell ref="M67:V67"/>
    <mergeCell ref="G71:L71"/>
    <mergeCell ref="A28:B28"/>
    <mergeCell ref="G28:L28"/>
    <mergeCell ref="A29:B29"/>
    <mergeCell ref="G29:L29"/>
    <mergeCell ref="A63:B63"/>
    <mergeCell ref="G67:L67"/>
    <mergeCell ref="A68:B68"/>
    <mergeCell ref="G68:L68"/>
    <mergeCell ref="C66:F66"/>
    <mergeCell ref="A66:B66"/>
    <mergeCell ref="G66:L66"/>
    <mergeCell ref="A20:B20"/>
    <mergeCell ref="G20:L20"/>
    <mergeCell ref="A24:B24"/>
    <mergeCell ref="C24:F24"/>
    <mergeCell ref="A21:B21"/>
    <mergeCell ref="G23:L23"/>
    <mergeCell ref="A23:B23"/>
    <mergeCell ref="G21:L21"/>
    <mergeCell ref="G4:L4"/>
    <mergeCell ref="A18:B18"/>
    <mergeCell ref="G18:L18"/>
    <mergeCell ref="A8:B8"/>
    <mergeCell ref="A69:B69"/>
    <mergeCell ref="G69:L69"/>
    <mergeCell ref="A60:B60"/>
    <mergeCell ref="C60:F60"/>
    <mergeCell ref="G60:L60"/>
    <mergeCell ref="A67:B67"/>
    <mergeCell ref="G11:L11"/>
    <mergeCell ref="G22:L22"/>
    <mergeCell ref="A2:A3"/>
    <mergeCell ref="B2:B3"/>
    <mergeCell ref="C2:F2"/>
    <mergeCell ref="G2:J2"/>
    <mergeCell ref="A11:B11"/>
    <mergeCell ref="C11:F11"/>
    <mergeCell ref="A4:B4"/>
    <mergeCell ref="C4:F4"/>
    <mergeCell ref="N4:V4"/>
    <mergeCell ref="M2:O3"/>
    <mergeCell ref="M11:V11"/>
    <mergeCell ref="G8:L8"/>
    <mergeCell ref="A9:B9"/>
    <mergeCell ref="G9:L9"/>
    <mergeCell ref="A10:B10"/>
    <mergeCell ref="G10:L10"/>
    <mergeCell ref="K2:K3"/>
    <mergeCell ref="L2:L3"/>
    <mergeCell ref="N21:V21"/>
    <mergeCell ref="N22:V22"/>
    <mergeCell ref="S2:U3"/>
    <mergeCell ref="M28:V28"/>
    <mergeCell ref="P2:R3"/>
    <mergeCell ref="V2:V3"/>
    <mergeCell ref="M18:V18"/>
    <mergeCell ref="N10:V10"/>
    <mergeCell ref="M8:V8"/>
    <mergeCell ref="M9:V9"/>
    <mergeCell ref="A19:B19"/>
    <mergeCell ref="G19:L19"/>
    <mergeCell ref="A30:B30"/>
    <mergeCell ref="G30:L30"/>
    <mergeCell ref="A22:B22"/>
    <mergeCell ref="M29:V29"/>
    <mergeCell ref="M30:V30"/>
    <mergeCell ref="M19:V19"/>
    <mergeCell ref="M20:V20"/>
    <mergeCell ref="N23:V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12C5-AFF1-4E2C-BB89-B92A7B8223A5}">
  <dimension ref="A1:AA183"/>
  <sheetViews>
    <sheetView zoomScale="85" zoomScaleNormal="85" workbookViewId="0">
      <pane xSplit="2" ySplit="3" topLeftCell="C22" activePane="bottomRight" state="frozen"/>
      <selection pane="topRight" activeCell="C1" sqref="C1"/>
      <selection pane="bottomLeft" activeCell="A4" sqref="A4"/>
      <selection pane="bottomRight" activeCell="A33" sqref="A33"/>
    </sheetView>
  </sheetViews>
  <sheetFormatPr defaultColWidth="10.6640625" defaultRowHeight="14.4" x14ac:dyDescent="0.3"/>
  <cols>
    <col min="1" max="1" width="18.6640625" style="3" customWidth="1"/>
    <col min="2" max="2" width="60.6640625" style="1" customWidth="1"/>
    <col min="3" max="9" width="4.33203125" style="4" customWidth="1"/>
    <col min="10" max="10" width="5.6640625" style="4" customWidth="1"/>
    <col min="11" max="12" width="4.33203125" style="4" customWidth="1"/>
    <col min="13" max="13" width="3.6640625" style="232" customWidth="1"/>
    <col min="14" max="14" width="14.88671875" style="259" customWidth="1"/>
    <col min="15" max="15" width="31.33203125" style="15" customWidth="1"/>
    <col min="16" max="16" width="3.6640625" style="15" customWidth="1"/>
    <col min="17" max="17" width="6.33203125" style="3" customWidth="1"/>
    <col min="18" max="18" width="14.88671875" style="3" customWidth="1"/>
    <col min="19" max="19" width="3.6640625" style="3" customWidth="1"/>
    <col min="20" max="20" width="6" style="3" customWidth="1"/>
    <col min="21" max="21" width="13.33203125" style="3" customWidth="1"/>
    <col min="22" max="22" width="28.33203125" style="264" customWidth="1"/>
    <col min="23" max="24" width="10.6640625" style="532" customWidth="1"/>
    <col min="25" max="27" width="10.6640625" style="533"/>
    <col min="28" max="16384" width="10.6640625" style="1"/>
  </cols>
  <sheetData>
    <row r="1" spans="1:27" s="2" customFormat="1" ht="45" customHeight="1" thickBot="1" x14ac:dyDescent="0.3">
      <c r="A1" s="645" t="s">
        <v>446</v>
      </c>
      <c r="B1" s="673"/>
      <c r="C1" s="13"/>
      <c r="D1" s="13"/>
      <c r="E1" s="13"/>
      <c r="F1" s="13"/>
      <c r="G1" s="13"/>
      <c r="H1" s="13"/>
      <c r="I1" s="13"/>
      <c r="J1" s="13"/>
      <c r="K1" s="13"/>
      <c r="L1" s="13"/>
      <c r="M1" s="356"/>
      <c r="N1" s="5"/>
      <c r="O1" s="191"/>
      <c r="P1" s="191"/>
      <c r="Q1" s="3"/>
      <c r="R1" s="3"/>
      <c r="S1" s="3"/>
      <c r="T1" s="3"/>
      <c r="U1" s="3"/>
      <c r="V1" s="261"/>
      <c r="W1" s="223"/>
      <c r="X1" s="223"/>
      <c r="Y1" s="507"/>
      <c r="Z1" s="507"/>
      <c r="AA1" s="507"/>
    </row>
    <row r="2" spans="1:27"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c r="W2" s="672"/>
      <c r="X2" s="672"/>
      <c r="Y2" s="668"/>
      <c r="Z2" s="526"/>
      <c r="AA2" s="526"/>
    </row>
    <row r="3" spans="1:27"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c r="W3" s="672"/>
      <c r="X3" s="672"/>
      <c r="Y3" s="668"/>
      <c r="Z3" s="526"/>
      <c r="AA3" s="526"/>
    </row>
    <row r="4" spans="1:27" s="6" customFormat="1" ht="20.100000000000001" customHeight="1" x14ac:dyDescent="0.25">
      <c r="A4" s="552" t="s">
        <v>390</v>
      </c>
      <c r="B4" s="553"/>
      <c r="C4" s="554"/>
      <c r="D4" s="555"/>
      <c r="E4" s="555"/>
      <c r="F4" s="555"/>
      <c r="G4" s="554"/>
      <c r="H4" s="555"/>
      <c r="I4" s="555"/>
      <c r="J4" s="555"/>
      <c r="K4" s="555"/>
      <c r="L4" s="565"/>
      <c r="M4" s="669"/>
      <c r="N4" s="670"/>
      <c r="O4" s="670"/>
      <c r="P4" s="670"/>
      <c r="Q4" s="670"/>
      <c r="R4" s="670"/>
      <c r="S4" s="670"/>
      <c r="T4" s="670"/>
      <c r="U4" s="670"/>
      <c r="V4" s="671"/>
      <c r="W4" s="527"/>
      <c r="X4" s="527"/>
      <c r="Y4" s="300"/>
      <c r="Z4" s="300"/>
      <c r="AA4" s="300"/>
    </row>
    <row r="5" spans="1:27" s="6" customFormat="1" x14ac:dyDescent="0.3">
      <c r="A5" s="244" t="str">
        <f>MSc!A5</f>
        <v>bioinfub17em</v>
      </c>
      <c r="B5" s="208" t="str">
        <f>MSc!B5</f>
        <v>Bioinformatics  L</v>
      </c>
      <c r="C5" s="67" t="str">
        <f>MSc!C5</f>
        <v>x</v>
      </c>
      <c r="D5" s="12"/>
      <c r="E5" s="12"/>
      <c r="F5" s="11"/>
      <c r="G5" s="67">
        <f>MSc!G5</f>
        <v>2</v>
      </c>
      <c r="H5" s="14" t="s">
        <v>25</v>
      </c>
      <c r="I5" s="14"/>
      <c r="J5" s="48"/>
      <c r="K5" s="69">
        <f>MSc!K5</f>
        <v>2</v>
      </c>
      <c r="L5" s="69" t="str">
        <f>MSc!L5</f>
        <v>DK</v>
      </c>
      <c r="M5" s="404" t="str">
        <f>MSc!M5</f>
        <v>t</v>
      </c>
      <c r="N5" s="320" t="str">
        <f>MSc!N5</f>
        <v>bioinfub17gm</v>
      </c>
      <c r="O5" s="321" t="str">
        <f>MSc!O5</f>
        <v>Bioinformatics PR</v>
      </c>
      <c r="P5" s="333"/>
      <c r="Q5" s="12"/>
      <c r="R5" s="11"/>
      <c r="S5" s="21"/>
      <c r="T5" s="12"/>
      <c r="U5" s="11"/>
      <c r="V5" s="265" t="str">
        <f>MSc!V5</f>
        <v>Vellai Tibor</v>
      </c>
      <c r="W5" s="528"/>
      <c r="X5" s="528"/>
      <c r="Y5" s="300"/>
      <c r="Z5" s="300"/>
      <c r="AA5" s="300"/>
    </row>
    <row r="6" spans="1:27" s="6" customFormat="1" x14ac:dyDescent="0.3">
      <c r="A6" s="244" t="str">
        <f>MSc!A6</f>
        <v>bioinfub17gm</v>
      </c>
      <c r="B6" s="208" t="str">
        <f>MSc!B6</f>
        <v>Bioinformatics PR</v>
      </c>
      <c r="C6" s="67" t="str">
        <f>MSc!C6</f>
        <v>x</v>
      </c>
      <c r="D6" s="12"/>
      <c r="E6" s="12"/>
      <c r="F6" s="11"/>
      <c r="G6" s="22"/>
      <c r="H6" s="65">
        <f>MSc!H6</f>
        <v>2</v>
      </c>
      <c r="I6" s="14"/>
      <c r="J6" s="48"/>
      <c r="K6" s="69">
        <f>MSc!K6</f>
        <v>4</v>
      </c>
      <c r="L6" s="69" t="str">
        <f>MSc!L6</f>
        <v>Gyj</v>
      </c>
      <c r="M6" s="404" t="str">
        <f>MSc!M6</f>
        <v>t</v>
      </c>
      <c r="N6" s="320" t="str">
        <f>MSc!N6</f>
        <v>bioinfub17em</v>
      </c>
      <c r="O6" s="321" t="str">
        <f>MSc!O6</f>
        <v>Bioinformatics  L</v>
      </c>
      <c r="P6" s="333"/>
      <c r="Q6" s="12"/>
      <c r="R6" s="11"/>
      <c r="S6" s="21"/>
      <c r="T6" s="12"/>
      <c r="U6" s="11"/>
      <c r="V6" s="265" t="str">
        <f>MSc!V6</f>
        <v>Vellai Tibor</v>
      </c>
      <c r="W6" s="528"/>
      <c r="X6" s="528"/>
      <c r="Y6" s="300"/>
      <c r="Z6" s="300"/>
      <c r="AA6" s="300"/>
    </row>
    <row r="7" spans="1:27" s="6" customFormat="1" x14ac:dyDescent="0.3">
      <c r="A7" s="244" t="str">
        <f>MSc!A7</f>
        <v>biometub17vm</v>
      </c>
      <c r="B7" s="208" t="str">
        <f>MSc!B7</f>
        <v>Biometry, advanced biostatistics L+PR</v>
      </c>
      <c r="C7" s="67" t="str">
        <f>MSc!C7</f>
        <v>x</v>
      </c>
      <c r="D7" s="12"/>
      <c r="E7" s="12"/>
      <c r="F7" s="11"/>
      <c r="G7" s="65">
        <f>MSc!G7</f>
        <v>1</v>
      </c>
      <c r="H7" s="65">
        <f>MSc!H7</f>
        <v>2</v>
      </c>
      <c r="I7" s="14"/>
      <c r="J7" s="48"/>
      <c r="K7" s="69">
        <f>MSc!K7</f>
        <v>5</v>
      </c>
      <c r="L7" s="69" t="str">
        <f>MSc!L7</f>
        <v>Gyj</v>
      </c>
      <c r="M7" s="404"/>
      <c r="N7" s="354"/>
      <c r="O7" s="76" t="str">
        <f>MSc!O7</f>
        <v>–</v>
      </c>
      <c r="P7" s="74"/>
      <c r="Q7" s="12"/>
      <c r="R7" s="11"/>
      <c r="S7" s="21"/>
      <c r="T7" s="12"/>
      <c r="U7" s="11"/>
      <c r="V7" s="265" t="str">
        <f>MSc!V7</f>
        <v>Podani János</v>
      </c>
      <c r="W7" s="528"/>
      <c r="X7" s="528"/>
      <c r="Y7" s="300"/>
      <c r="Z7" s="300"/>
      <c r="AA7" s="300"/>
    </row>
    <row r="8" spans="1:27" s="6" customFormat="1" x14ac:dyDescent="0.25">
      <c r="A8" s="556" t="s">
        <v>387</v>
      </c>
      <c r="B8" s="557"/>
      <c r="C8" s="28">
        <f>SUMIF(C5:C7,"=x",$G5:$G7)+SUMIF(C5:C7,"=x",$H5:$H7)+SUMIF(C5:C7,"=x",$I5:$I7)</f>
        <v>7</v>
      </c>
      <c r="D8" s="29">
        <f>SUMIF(D5:D7,"=x",$G5:$G7)+SUMIF(D5:D7,"=x",$H5:$H7)+SUMIF(D5:D7,"=x",$I5:$I7)</f>
        <v>0</v>
      </c>
      <c r="E8" s="29">
        <f>SUMIF(E5:E7,"=x",$G5:$G7)+SUMIF(E5:E7,"=x",$H5:$H7)+SUMIF(E5:E7,"=x",$I5:$I7)</f>
        <v>0</v>
      </c>
      <c r="F8" s="29">
        <f>SUMIF(F5:F7,"=x",$G5:$G7)+SUMIF(F5:F7,"=x",$H5:$H7)+SUMIF(F5:F7,"=x",$I5:$I7)</f>
        <v>0</v>
      </c>
      <c r="G8" s="586">
        <f>SUM(C8:F8)</f>
        <v>7</v>
      </c>
      <c r="H8" s="587"/>
      <c r="I8" s="587"/>
      <c r="J8" s="587"/>
      <c r="K8" s="587"/>
      <c r="L8" s="588"/>
      <c r="M8" s="694"/>
      <c r="N8" s="695"/>
      <c r="O8" s="695"/>
      <c r="P8" s="695"/>
      <c r="Q8" s="695"/>
      <c r="R8" s="695"/>
      <c r="S8" s="695"/>
      <c r="T8" s="695"/>
      <c r="U8" s="695"/>
      <c r="V8" s="696"/>
      <c r="W8" s="223"/>
      <c r="X8" s="223"/>
      <c r="Y8" s="300"/>
      <c r="Z8" s="300"/>
      <c r="AA8" s="300"/>
    </row>
    <row r="9" spans="1:27" s="6" customFormat="1" x14ac:dyDescent="0.25">
      <c r="A9" s="558" t="s">
        <v>388</v>
      </c>
      <c r="B9" s="559"/>
      <c r="C9" s="31">
        <f>SUMIF(C5:C7,"=x",$K5:$K7)</f>
        <v>11</v>
      </c>
      <c r="D9" s="32">
        <f>SUMIF(D5:D7,"=x",$K5:$K7)</f>
        <v>0</v>
      </c>
      <c r="E9" s="32">
        <f>SUMIF(E5:E7,"=x",$K5:$K7)</f>
        <v>0</v>
      </c>
      <c r="F9" s="32">
        <f>SUMIF(F5:F7,"=x",$K5:$K7)</f>
        <v>0</v>
      </c>
      <c r="G9" s="589">
        <f>SUM(C9:F9)</f>
        <v>11</v>
      </c>
      <c r="H9" s="590"/>
      <c r="I9" s="590"/>
      <c r="J9" s="590"/>
      <c r="K9" s="590"/>
      <c r="L9" s="591"/>
      <c r="M9" s="697"/>
      <c r="N9" s="698"/>
      <c r="O9" s="698"/>
      <c r="P9" s="698"/>
      <c r="Q9" s="698"/>
      <c r="R9" s="698"/>
      <c r="S9" s="698"/>
      <c r="T9" s="698"/>
      <c r="U9" s="698"/>
      <c r="V9" s="699"/>
      <c r="W9" s="223"/>
      <c r="X9" s="223"/>
      <c r="Y9" s="300"/>
      <c r="Z9" s="300"/>
      <c r="AA9" s="300"/>
    </row>
    <row r="10" spans="1:27" s="6" customFormat="1" x14ac:dyDescent="0.25">
      <c r="A10" s="560" t="s">
        <v>389</v>
      </c>
      <c r="B10" s="561"/>
      <c r="C10" s="25">
        <f>SUMPRODUCT(--(C5:C7="x"),--($L5:$L7="K"))</f>
        <v>0</v>
      </c>
      <c r="D10" s="26">
        <f>SUMPRODUCT(--(D$5:D$7="x"),--($L$5:$L$7="K"))</f>
        <v>0</v>
      </c>
      <c r="E10" s="26">
        <f>SUMPRODUCT(--(E$5:E$7="x"),--($L$5:$L$7="K"))</f>
        <v>0</v>
      </c>
      <c r="F10" s="26">
        <f>SUMPRODUCT(--(F$5:F$7="x"),--($L$5:$L$7="K"))</f>
        <v>0</v>
      </c>
      <c r="G10" s="562">
        <f>SUM(C10:F10)</f>
        <v>0</v>
      </c>
      <c r="H10" s="563"/>
      <c r="I10" s="563"/>
      <c r="J10" s="563"/>
      <c r="K10" s="563"/>
      <c r="L10" s="564"/>
      <c r="M10" s="679"/>
      <c r="N10" s="680"/>
      <c r="O10" s="680"/>
      <c r="P10" s="680"/>
      <c r="Q10" s="680"/>
      <c r="R10" s="680"/>
      <c r="S10" s="680"/>
      <c r="T10" s="680"/>
      <c r="U10" s="680"/>
      <c r="V10" s="681"/>
      <c r="W10" s="223"/>
      <c r="X10" s="223"/>
      <c r="Y10" s="300"/>
      <c r="Z10" s="300"/>
      <c r="AA10" s="300"/>
    </row>
    <row r="11" spans="1:27" s="6" customFormat="1" ht="20.100000000000001" customHeight="1" x14ac:dyDescent="0.25">
      <c r="A11" s="552" t="s">
        <v>391</v>
      </c>
      <c r="B11" s="553"/>
      <c r="C11" s="554"/>
      <c r="D11" s="555"/>
      <c r="E11" s="555"/>
      <c r="F11" s="555"/>
      <c r="G11" s="554"/>
      <c r="H11" s="555"/>
      <c r="I11" s="555"/>
      <c r="J11" s="555"/>
      <c r="K11" s="555"/>
      <c r="L11" s="565"/>
      <c r="M11" s="674"/>
      <c r="N11" s="674"/>
      <c r="O11" s="674"/>
      <c r="P11" s="674"/>
      <c r="Q11" s="674"/>
      <c r="R11" s="674"/>
      <c r="S11" s="674"/>
      <c r="T11" s="674"/>
      <c r="U11" s="674"/>
      <c r="V11" s="675"/>
      <c r="W11" s="223"/>
      <c r="X11" s="223"/>
      <c r="Y11" s="300"/>
      <c r="Z11" s="300"/>
      <c r="AA11" s="300"/>
    </row>
    <row r="12" spans="1:27" s="6" customFormat="1" x14ac:dyDescent="0.3">
      <c r="A12" s="244" t="str">
        <f>MSc!A12</f>
        <v>bioetiub17em</v>
      </c>
      <c r="B12" s="208" t="str">
        <f>MSc!B12</f>
        <v>Bioethics and Philosophy of Science L</v>
      </c>
      <c r="C12" s="67" t="str">
        <f>MSc!C12</f>
        <v>x</v>
      </c>
      <c r="D12" s="12"/>
      <c r="E12" s="12"/>
      <c r="F12" s="11"/>
      <c r="G12" s="67">
        <f>MSc!G12</f>
        <v>1</v>
      </c>
      <c r="H12" s="14"/>
      <c r="I12" s="14"/>
      <c r="J12" s="48"/>
      <c r="K12" s="69">
        <f>MSc!K12</f>
        <v>1</v>
      </c>
      <c r="L12" s="69" t="str">
        <f>MSc!L12</f>
        <v>K</v>
      </c>
      <c r="M12" s="404"/>
      <c r="N12" s="354"/>
      <c r="O12" s="377" t="str">
        <f>MSc!O12</f>
        <v>–</v>
      </c>
      <c r="P12" s="388"/>
      <c r="Q12" s="12"/>
      <c r="R12" s="11"/>
      <c r="S12" s="21"/>
      <c r="T12" s="12"/>
      <c r="U12" s="11"/>
      <c r="V12" s="265" t="str">
        <f>MSc!V12</f>
        <v>Lőw Péter</v>
      </c>
      <c r="W12" s="528"/>
      <c r="X12" s="528"/>
      <c r="Y12" s="300"/>
      <c r="Z12" s="300"/>
      <c r="AA12" s="300"/>
    </row>
    <row r="13" spans="1:27" s="6" customFormat="1" x14ac:dyDescent="0.3">
      <c r="A13" s="244" t="str">
        <f>MSc!A13</f>
        <v>kutmodub17gm</v>
      </c>
      <c r="B13" s="208" t="str">
        <f>MSc!B13</f>
        <v>Research methods PR</v>
      </c>
      <c r="C13" s="67" t="str">
        <f>MSc!C13</f>
        <v>x</v>
      </c>
      <c r="D13" s="12"/>
      <c r="E13" s="12"/>
      <c r="F13" s="11"/>
      <c r="G13" s="22"/>
      <c r="H13" s="65">
        <f>MSc!H13</f>
        <v>3</v>
      </c>
      <c r="I13" s="14"/>
      <c r="J13" s="48" t="s">
        <v>25</v>
      </c>
      <c r="K13" s="69">
        <f>MSc!K13</f>
        <v>6</v>
      </c>
      <c r="L13" s="69" t="str">
        <f>MSc!L13</f>
        <v>Gyj</v>
      </c>
      <c r="M13" s="404"/>
      <c r="N13" s="354"/>
      <c r="O13" s="76" t="str">
        <f>MSc!O13</f>
        <v>–</v>
      </c>
      <c r="P13" s="74"/>
      <c r="Q13" s="12"/>
      <c r="R13" s="11"/>
      <c r="S13" s="21"/>
      <c r="T13" s="12"/>
      <c r="U13" s="11"/>
      <c r="V13" s="265" t="str">
        <f>MSc!V13</f>
        <v>Miklósi Ádám</v>
      </c>
      <c r="W13" s="528"/>
      <c r="X13" s="528"/>
      <c r="Y13" s="300"/>
      <c r="Z13" s="300"/>
      <c r="AA13" s="300"/>
    </row>
    <row r="14" spans="1:27" s="6" customFormat="1" x14ac:dyDescent="0.3">
      <c r="A14" s="244" t="str">
        <f>MSc!A14</f>
        <v>gentecub17em</v>
      </c>
      <c r="B14" s="208" t="str">
        <f>MSc!B14</f>
        <v>Genetechnology L</v>
      </c>
      <c r="C14" s="67" t="str">
        <f>MSc!C14</f>
        <v>x</v>
      </c>
      <c r="D14" s="12" t="s">
        <v>25</v>
      </c>
      <c r="E14" s="12"/>
      <c r="F14" s="11"/>
      <c r="G14" s="67">
        <f>MSc!G14</f>
        <v>2</v>
      </c>
      <c r="H14" s="14"/>
      <c r="I14" s="14"/>
      <c r="J14" s="48" t="s">
        <v>25</v>
      </c>
      <c r="K14" s="69">
        <f>MSc!K14</f>
        <v>2</v>
      </c>
      <c r="L14" s="69" t="str">
        <f>MSc!L14</f>
        <v>K</v>
      </c>
      <c r="M14" s="404"/>
      <c r="N14" s="354"/>
      <c r="O14" s="386" t="str">
        <f>MSc!O14</f>
        <v>–</v>
      </c>
      <c r="P14" s="389"/>
      <c r="Q14" s="12"/>
      <c r="R14" s="11"/>
      <c r="S14" s="21"/>
      <c r="T14" s="12"/>
      <c r="U14" s="11"/>
      <c r="V14" s="265" t="str">
        <f>MSc!V14</f>
        <v>Málnási-Csizmadia András</v>
      </c>
      <c r="W14" s="528"/>
      <c r="X14" s="528"/>
      <c r="Y14" s="300"/>
      <c r="Z14" s="300"/>
      <c r="AA14" s="300"/>
    </row>
    <row r="15" spans="1:27" s="6" customFormat="1" x14ac:dyDescent="0.3">
      <c r="A15" s="244" t="str">
        <f>MSc!A15</f>
        <v>rendb1ub17em</v>
      </c>
      <c r="B15" s="208" t="str">
        <f>MSc!B15</f>
        <v>Systems and omics biology I. L</v>
      </c>
      <c r="C15" s="21"/>
      <c r="D15" s="65" t="str">
        <f>MSc!D15</f>
        <v>x</v>
      </c>
      <c r="E15" s="12"/>
      <c r="F15" s="11"/>
      <c r="G15" s="67">
        <f>MSc!G15</f>
        <v>2</v>
      </c>
      <c r="H15" s="14"/>
      <c r="I15" s="14" t="s">
        <v>25</v>
      </c>
      <c r="J15" s="48" t="s">
        <v>25</v>
      </c>
      <c r="K15" s="69">
        <f>MSc!K15</f>
        <v>2</v>
      </c>
      <c r="L15" s="69" t="str">
        <f>MSc!L15</f>
        <v>AK</v>
      </c>
      <c r="M15" s="404"/>
      <c r="N15" s="354"/>
      <c r="O15" s="387" t="str">
        <f>MSc!O15</f>
        <v>–</v>
      </c>
      <c r="P15" s="390"/>
      <c r="Q15" s="12"/>
      <c r="R15" s="11"/>
      <c r="S15" s="21"/>
      <c r="T15" s="12"/>
      <c r="U15" s="11"/>
      <c r="V15" s="265" t="str">
        <f>MSc!V15</f>
        <v>Dobolyi Árpád</v>
      </c>
      <c r="W15" s="528"/>
      <c r="X15" s="528"/>
      <c r="Y15" s="300"/>
      <c r="Z15" s="300"/>
      <c r="AA15" s="300"/>
    </row>
    <row r="16" spans="1:27" s="6" customFormat="1" x14ac:dyDescent="0.3">
      <c r="A16" s="244" t="str">
        <f>MSc!A16</f>
        <v>terembub17em</v>
      </c>
      <c r="B16" s="208" t="str">
        <f>MSc!B16</f>
        <v>Nature and humankind L</v>
      </c>
      <c r="C16" s="21"/>
      <c r="D16" s="12" t="s">
        <v>25</v>
      </c>
      <c r="E16" s="65" t="str">
        <f>MSc!E16</f>
        <v>x</v>
      </c>
      <c r="F16" s="11"/>
      <c r="G16" s="67">
        <f>MSc!G16</f>
        <v>2</v>
      </c>
      <c r="H16" s="14"/>
      <c r="I16" s="14" t="s">
        <v>25</v>
      </c>
      <c r="J16" s="48" t="s">
        <v>25</v>
      </c>
      <c r="K16" s="69">
        <f>MSc!K16</f>
        <v>2</v>
      </c>
      <c r="L16" s="69" t="str">
        <f>MSc!L16</f>
        <v>K</v>
      </c>
      <c r="M16" s="404"/>
      <c r="N16" s="354"/>
      <c r="O16" s="76" t="str">
        <f>MSc!O16</f>
        <v>–</v>
      </c>
      <c r="P16" s="74"/>
      <c r="Q16" s="12"/>
      <c r="R16" s="11"/>
      <c r="S16" s="21"/>
      <c r="T16" s="12"/>
      <c r="U16" s="11"/>
      <c r="V16" s="265" t="str">
        <f>MSc!V16</f>
        <v>Oborny Beáta</v>
      </c>
      <c r="W16" s="528"/>
      <c r="X16" s="528"/>
      <c r="Y16" s="300"/>
      <c r="Z16" s="300"/>
      <c r="AA16" s="300"/>
    </row>
    <row r="17" spans="1:27" s="6" customFormat="1" x14ac:dyDescent="0.3">
      <c r="A17" s="244" t="str">
        <f>MSc!A17</f>
        <v>mamgy1ub17gm</v>
      </c>
      <c r="B17" s="208" t="str">
        <f>MSc!B17</f>
        <v>Advanced Methodology I. PR</v>
      </c>
      <c r="C17" s="21"/>
      <c r="D17" s="65" t="str">
        <f>MSc!D17</f>
        <v>x</v>
      </c>
      <c r="E17" s="12"/>
      <c r="F17" s="11"/>
      <c r="G17" s="22"/>
      <c r="H17" s="65">
        <f>MSc!H17</f>
        <v>1</v>
      </c>
      <c r="I17" s="14"/>
      <c r="J17" s="48"/>
      <c r="K17" s="69">
        <f>MSc!K17</f>
        <v>4</v>
      </c>
      <c r="L17" s="69" t="s">
        <v>234</v>
      </c>
      <c r="M17" s="404"/>
      <c r="N17" s="354"/>
      <c r="O17" s="76" t="str">
        <f>MSc!O17</f>
        <v>–</v>
      </c>
      <c r="P17" s="74"/>
      <c r="Q17" s="12"/>
      <c r="R17" s="11"/>
      <c r="S17" s="21"/>
      <c r="T17" s="12"/>
      <c r="U17" s="11"/>
      <c r="V17" s="548" t="s">
        <v>43</v>
      </c>
      <c r="W17" s="528"/>
      <c r="X17" s="223"/>
      <c r="Y17" s="300"/>
      <c r="Z17" s="300"/>
      <c r="AA17" s="300"/>
    </row>
    <row r="18" spans="1:27" s="6" customForma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 t="shared" ref="G18:G23" si="0">SUM(C18:F18)</f>
        <v>11</v>
      </c>
      <c r="H18" s="587"/>
      <c r="I18" s="587"/>
      <c r="J18" s="587"/>
      <c r="K18" s="587"/>
      <c r="L18" s="588"/>
      <c r="M18" s="676"/>
      <c r="N18" s="677"/>
      <c r="O18" s="677"/>
      <c r="P18" s="677"/>
      <c r="Q18" s="677"/>
      <c r="R18" s="677"/>
      <c r="S18" s="677"/>
      <c r="T18" s="677"/>
      <c r="U18" s="677"/>
      <c r="V18" s="678"/>
      <c r="W18" s="223"/>
      <c r="X18" s="223"/>
      <c r="Y18" s="300"/>
      <c r="Z18" s="300"/>
      <c r="AA18" s="300"/>
    </row>
    <row r="19" spans="1:27" s="6" customFormat="1" x14ac:dyDescent="0.25">
      <c r="A19" s="558" t="s">
        <v>388</v>
      </c>
      <c r="B19" s="559"/>
      <c r="C19" s="31">
        <f>SUMIF(C12:C17,"=x",$K12:$K17)</f>
        <v>9</v>
      </c>
      <c r="D19" s="32">
        <f>SUMIF(D12:D17,"=x",$K12:$K17)</f>
        <v>6</v>
      </c>
      <c r="E19" s="32">
        <f>SUMIF(E12:E17,"=x",$K12:$K17)</f>
        <v>2</v>
      </c>
      <c r="F19" s="32">
        <f>SUMIF(F12:F17,"=x",$K12:$K17)</f>
        <v>0</v>
      </c>
      <c r="G19" s="589">
        <f t="shared" si="0"/>
        <v>17</v>
      </c>
      <c r="H19" s="590"/>
      <c r="I19" s="590"/>
      <c r="J19" s="590"/>
      <c r="K19" s="590"/>
      <c r="L19" s="591"/>
      <c r="M19" s="682"/>
      <c r="N19" s="683"/>
      <c r="O19" s="683"/>
      <c r="P19" s="683"/>
      <c r="Q19" s="683"/>
      <c r="R19" s="683"/>
      <c r="S19" s="683"/>
      <c r="T19" s="683"/>
      <c r="U19" s="683"/>
      <c r="V19" s="684"/>
      <c r="W19" s="223"/>
      <c r="X19" s="223"/>
      <c r="Y19" s="300"/>
      <c r="Z19" s="300"/>
      <c r="AA19" s="300"/>
    </row>
    <row r="20" spans="1:27" s="6" customFormat="1" ht="15" thickBot="1" x14ac:dyDescent="0.3">
      <c r="A20" s="560" t="s">
        <v>389</v>
      </c>
      <c r="B20" s="561"/>
      <c r="C20" s="25">
        <f>SUMPRODUCT(--(C12:C17="x"),--($L12:$L17="K"))</f>
        <v>2</v>
      </c>
      <c r="D20" s="26">
        <f>SUMPRODUCT(--(D12:D17="x"),--($L12:$L17="K"))</f>
        <v>0</v>
      </c>
      <c r="E20" s="26">
        <f>SUMPRODUCT(--(E12:E17="x"),--($L12:$L17="K"))</f>
        <v>1</v>
      </c>
      <c r="F20" s="26">
        <f>SUMPRODUCT(--(F$5:F$7="x"),--($L$5:$L$7="K"))</f>
        <v>0</v>
      </c>
      <c r="G20" s="562">
        <f t="shared" si="0"/>
        <v>3</v>
      </c>
      <c r="H20" s="563"/>
      <c r="I20" s="563"/>
      <c r="J20" s="563"/>
      <c r="K20" s="563"/>
      <c r="L20" s="564"/>
      <c r="M20" s="685"/>
      <c r="N20" s="686"/>
      <c r="O20" s="686"/>
      <c r="P20" s="686"/>
      <c r="Q20" s="686"/>
      <c r="R20" s="686"/>
      <c r="S20" s="686"/>
      <c r="T20" s="686"/>
      <c r="U20" s="686"/>
      <c r="V20" s="687"/>
      <c r="W20" s="223"/>
      <c r="X20" s="223"/>
      <c r="Y20" s="300"/>
      <c r="Z20" s="300"/>
      <c r="AA20" s="300"/>
    </row>
    <row r="21" spans="1:27" s="6" customFormat="1" ht="15" customHeight="1" thickTop="1" x14ac:dyDescent="0.25">
      <c r="A21" s="628" t="s">
        <v>414</v>
      </c>
      <c r="B21" s="629"/>
      <c r="C21" s="96">
        <f t="shared" ref="C21:F23" si="1">SUM(C8,C18)</f>
        <v>13</v>
      </c>
      <c r="D21" s="102">
        <f t="shared" si="1"/>
        <v>3</v>
      </c>
      <c r="E21" s="102">
        <f t="shared" si="1"/>
        <v>2</v>
      </c>
      <c r="F21" s="103">
        <f t="shared" si="1"/>
        <v>0</v>
      </c>
      <c r="G21" s="635">
        <f t="shared" si="0"/>
        <v>18</v>
      </c>
      <c r="H21" s="636"/>
      <c r="I21" s="636"/>
      <c r="J21" s="636"/>
      <c r="K21" s="636"/>
      <c r="L21" s="637"/>
      <c r="M21" s="688"/>
      <c r="N21" s="689"/>
      <c r="O21" s="689"/>
      <c r="P21" s="689"/>
      <c r="Q21" s="689"/>
      <c r="R21" s="689"/>
      <c r="S21" s="689"/>
      <c r="T21" s="689"/>
      <c r="U21" s="689"/>
      <c r="V21" s="690"/>
      <c r="W21" s="406"/>
      <c r="X21" s="223"/>
      <c r="Y21" s="300"/>
      <c r="Z21" s="300"/>
      <c r="AA21" s="300"/>
    </row>
    <row r="22" spans="1:27" s="6" customFormat="1" ht="15" customHeight="1" x14ac:dyDescent="0.25">
      <c r="A22" s="592" t="s">
        <v>415</v>
      </c>
      <c r="B22" s="593"/>
      <c r="C22" s="92">
        <f t="shared" si="1"/>
        <v>20</v>
      </c>
      <c r="D22" s="104">
        <f t="shared" si="1"/>
        <v>6</v>
      </c>
      <c r="E22" s="104">
        <f t="shared" si="1"/>
        <v>2</v>
      </c>
      <c r="F22" s="105">
        <f t="shared" si="1"/>
        <v>0</v>
      </c>
      <c r="G22" s="611">
        <f t="shared" si="0"/>
        <v>28</v>
      </c>
      <c r="H22" s="612"/>
      <c r="I22" s="612"/>
      <c r="J22" s="612"/>
      <c r="K22" s="612"/>
      <c r="L22" s="613"/>
      <c r="M22" s="702"/>
      <c r="N22" s="703"/>
      <c r="O22" s="703"/>
      <c r="P22" s="703"/>
      <c r="Q22" s="703"/>
      <c r="R22" s="703"/>
      <c r="S22" s="703"/>
      <c r="T22" s="703"/>
      <c r="U22" s="703"/>
      <c r="V22" s="704"/>
      <c r="W22" s="406"/>
      <c r="X22" s="223"/>
      <c r="Y22" s="300"/>
      <c r="Z22" s="300"/>
      <c r="AA22" s="300"/>
    </row>
    <row r="23" spans="1:27" s="6" customFormat="1" ht="15" customHeight="1" thickBot="1" x14ac:dyDescent="0.3">
      <c r="A23" s="633" t="s">
        <v>416</v>
      </c>
      <c r="B23" s="634"/>
      <c r="C23" s="97">
        <f t="shared" si="1"/>
        <v>2</v>
      </c>
      <c r="D23" s="106">
        <f t="shared" si="1"/>
        <v>0</v>
      </c>
      <c r="E23" s="106">
        <f t="shared" si="1"/>
        <v>1</v>
      </c>
      <c r="F23" s="107">
        <f t="shared" si="1"/>
        <v>0</v>
      </c>
      <c r="G23" s="630">
        <f t="shared" si="0"/>
        <v>3</v>
      </c>
      <c r="H23" s="631"/>
      <c r="I23" s="631"/>
      <c r="J23" s="631"/>
      <c r="K23" s="631"/>
      <c r="L23" s="632"/>
      <c r="M23" s="691"/>
      <c r="N23" s="692"/>
      <c r="O23" s="692"/>
      <c r="P23" s="692"/>
      <c r="Q23" s="692"/>
      <c r="R23" s="692"/>
      <c r="S23" s="692"/>
      <c r="T23" s="692"/>
      <c r="U23" s="692"/>
      <c r="V23" s="693"/>
      <c r="W23" s="406"/>
      <c r="X23" s="223"/>
      <c r="Y23" s="300"/>
      <c r="Z23" s="300"/>
      <c r="AA23" s="300"/>
    </row>
    <row r="24" spans="1:27" s="6" customFormat="1" ht="20.100000000000001" customHeight="1" thickTop="1" x14ac:dyDescent="0.25">
      <c r="A24" s="552" t="s">
        <v>430</v>
      </c>
      <c r="B24" s="553"/>
      <c r="C24" s="554"/>
      <c r="D24" s="555"/>
      <c r="E24" s="555"/>
      <c r="F24" s="555"/>
      <c r="G24" s="554"/>
      <c r="H24" s="555"/>
      <c r="I24" s="555"/>
      <c r="J24" s="555"/>
      <c r="K24" s="555"/>
      <c r="L24" s="565"/>
      <c r="M24" s="670"/>
      <c r="N24" s="670"/>
      <c r="O24" s="670"/>
      <c r="P24" s="670"/>
      <c r="Q24" s="670"/>
      <c r="R24" s="670"/>
      <c r="S24" s="670"/>
      <c r="T24" s="670"/>
      <c r="U24" s="670"/>
      <c r="V24" s="671"/>
      <c r="W24" s="223"/>
      <c r="X24" s="223"/>
      <c r="Y24" s="300"/>
      <c r="Z24" s="300"/>
      <c r="AA24" s="300"/>
    </row>
    <row r="25" spans="1:27" s="6" customFormat="1" ht="13.5" customHeight="1" x14ac:dyDescent="0.25">
      <c r="B25" s="91" t="s">
        <v>443</v>
      </c>
      <c r="C25" s="487"/>
      <c r="D25" s="488"/>
      <c r="E25" s="488"/>
      <c r="F25" s="488"/>
      <c r="G25" s="487"/>
      <c r="H25" s="488"/>
      <c r="I25" s="488"/>
      <c r="J25" s="488"/>
      <c r="K25" s="488"/>
      <c r="L25" s="489"/>
      <c r="M25" s="670"/>
      <c r="N25" s="670"/>
      <c r="O25" s="670"/>
      <c r="P25" s="670"/>
      <c r="Q25" s="670"/>
      <c r="R25" s="670"/>
      <c r="S25" s="670"/>
      <c r="T25" s="670"/>
      <c r="U25" s="670"/>
      <c r="V25" s="671"/>
      <c r="W25" s="223"/>
      <c r="X25" s="223"/>
      <c r="Y25" s="300"/>
      <c r="Z25" s="300"/>
      <c r="AA25" s="300"/>
    </row>
    <row r="26" spans="1:27" s="6" customFormat="1" x14ac:dyDescent="0.3">
      <c r="A26" s="240" t="s">
        <v>130</v>
      </c>
      <c r="B26" s="210" t="s">
        <v>275</v>
      </c>
      <c r="C26" s="22" t="s">
        <v>22</v>
      </c>
      <c r="D26" s="12"/>
      <c r="E26" s="12"/>
      <c r="F26" s="12"/>
      <c r="G26" s="22">
        <v>4</v>
      </c>
      <c r="H26" s="14"/>
      <c r="I26" s="14"/>
      <c r="J26" s="23"/>
      <c r="K26" s="24">
        <v>4</v>
      </c>
      <c r="L26" s="24" t="s">
        <v>233</v>
      </c>
      <c r="M26" s="226"/>
      <c r="N26" s="354"/>
      <c r="O26" s="377" t="s">
        <v>75</v>
      </c>
      <c r="P26" s="388"/>
      <c r="Q26" s="12"/>
      <c r="R26" s="11"/>
      <c r="S26" s="21"/>
      <c r="T26" s="12"/>
      <c r="U26" s="11"/>
      <c r="V26" s="266" t="s">
        <v>39</v>
      </c>
      <c r="W26" s="529"/>
      <c r="X26" s="223"/>
      <c r="Y26" s="300"/>
      <c r="Z26" s="300"/>
      <c r="AA26" s="300"/>
    </row>
    <row r="27" spans="1:27" s="6" customFormat="1" x14ac:dyDescent="0.3">
      <c r="A27" s="240" t="s">
        <v>131</v>
      </c>
      <c r="B27" s="209" t="s">
        <v>276</v>
      </c>
      <c r="C27" s="22" t="s">
        <v>22</v>
      </c>
      <c r="D27" s="12"/>
      <c r="E27" s="12"/>
      <c r="F27" s="12"/>
      <c r="G27" s="22">
        <v>3</v>
      </c>
      <c r="H27" s="14"/>
      <c r="I27" s="14"/>
      <c r="J27" s="23"/>
      <c r="K27" s="24">
        <v>3</v>
      </c>
      <c r="L27" s="24" t="s">
        <v>23</v>
      </c>
      <c r="M27" s="226"/>
      <c r="N27" s="354"/>
      <c r="O27" s="377" t="s">
        <v>75</v>
      </c>
      <c r="P27" s="388"/>
      <c r="Q27" s="12"/>
      <c r="R27" s="11"/>
      <c r="S27" s="21"/>
      <c r="T27" s="12"/>
      <c r="U27" s="11"/>
      <c r="V27" s="266" t="s">
        <v>37</v>
      </c>
      <c r="W27" s="529"/>
      <c r="X27" s="223"/>
      <c r="Y27" s="300"/>
      <c r="Z27" s="300"/>
      <c r="AA27" s="300"/>
    </row>
    <row r="28" spans="1:27" s="6" customFormat="1" x14ac:dyDescent="0.3">
      <c r="A28" s="240" t="s">
        <v>138</v>
      </c>
      <c r="B28" s="209" t="s">
        <v>250</v>
      </c>
      <c r="C28" s="21"/>
      <c r="D28" s="12"/>
      <c r="E28" s="12" t="s">
        <v>22</v>
      </c>
      <c r="F28" s="12"/>
      <c r="G28" s="22"/>
      <c r="H28" s="14">
        <v>1</v>
      </c>
      <c r="I28" s="14"/>
      <c r="J28" s="23"/>
      <c r="K28" s="24">
        <v>4</v>
      </c>
      <c r="L28" s="24" t="s">
        <v>24</v>
      </c>
      <c r="M28" s="225" t="s">
        <v>372</v>
      </c>
      <c r="N28" s="344" t="str">
        <f>A17</f>
        <v>mamgy1ub17gm</v>
      </c>
      <c r="O28" s="376" t="str">
        <f>B17</f>
        <v>Advanced Methodology I. PR</v>
      </c>
      <c r="P28" s="391"/>
      <c r="Q28" s="12"/>
      <c r="R28" s="11"/>
      <c r="S28" s="21"/>
      <c r="T28" s="12"/>
      <c r="U28" s="11"/>
      <c r="V28" s="267" t="s">
        <v>62</v>
      </c>
      <c r="W28" s="223"/>
      <c r="X28" s="223"/>
      <c r="Y28" s="300"/>
      <c r="Z28" s="300"/>
      <c r="AA28" s="300"/>
    </row>
    <row r="29" spans="1:27" s="6" customFormat="1" x14ac:dyDescent="0.25">
      <c r="A29" s="556" t="s">
        <v>387</v>
      </c>
      <c r="B29" s="557"/>
      <c r="C29" s="28">
        <f>SUMIF(C26:C28,"=x",$G26:$G28)+SUMIF(C26:C28,"=x",$H26:$H28)+SUMIF(C26:C28,"=x",$I26:$I28)</f>
        <v>7</v>
      </c>
      <c r="D29" s="29">
        <f>SUMIF(D26:D28,"=x",$G26:$G28)+SUMIF(D26:D28,"=x",$H26:$H28)+SUMIF(D26:D28,"=x",$I26:$I28)</f>
        <v>0</v>
      </c>
      <c r="E29" s="29">
        <f>SUMIF(E26:E28,"=x",$G26:$G28)+SUMIF(E26:E28,"=x",$H26:$H28)+SUMIF(E26:E28,"=x",$I26:$I28)</f>
        <v>1</v>
      </c>
      <c r="F29" s="29">
        <f>SUMIF(F26:F28,"=x",$G26:$G28)+SUMIF(F26:F28,"=x",$H26:$H28)+SUMIF(F26:F28,"=x",$I26:$I28)</f>
        <v>0</v>
      </c>
      <c r="G29" s="586">
        <f>SUM(C29:F29)</f>
        <v>8</v>
      </c>
      <c r="H29" s="587"/>
      <c r="I29" s="587"/>
      <c r="J29" s="587"/>
      <c r="K29" s="587"/>
      <c r="L29" s="588"/>
      <c r="M29" s="694"/>
      <c r="N29" s="695"/>
      <c r="O29" s="695"/>
      <c r="P29" s="695"/>
      <c r="Q29" s="695"/>
      <c r="R29" s="695"/>
      <c r="S29" s="695"/>
      <c r="T29" s="695"/>
      <c r="U29" s="695"/>
      <c r="V29" s="696"/>
      <c r="W29" s="223"/>
      <c r="X29" s="223"/>
      <c r="Y29" s="300"/>
      <c r="Z29" s="300"/>
      <c r="AA29" s="300"/>
    </row>
    <row r="30" spans="1:27" s="6" customFormat="1" x14ac:dyDescent="0.25">
      <c r="A30" s="558" t="s">
        <v>388</v>
      </c>
      <c r="B30" s="559"/>
      <c r="C30" s="31">
        <f>SUMIF(C26:C28,"=x",$K26:$K28)</f>
        <v>7</v>
      </c>
      <c r="D30" s="32">
        <f>SUMIF(D26:D28,"=x",$K26:$K28)</f>
        <v>0</v>
      </c>
      <c r="E30" s="32">
        <f>SUMIF(E26:E28,"=x",$K26:$K28)</f>
        <v>4</v>
      </c>
      <c r="F30" s="32">
        <f>SUMIF(F26:F28,"=x",$K26:$K28)</f>
        <v>0</v>
      </c>
      <c r="G30" s="589">
        <f>SUM(C30:F30)</f>
        <v>11</v>
      </c>
      <c r="H30" s="590"/>
      <c r="I30" s="590"/>
      <c r="J30" s="590"/>
      <c r="K30" s="590"/>
      <c r="L30" s="591"/>
      <c r="M30" s="697"/>
      <c r="N30" s="698"/>
      <c r="O30" s="698"/>
      <c r="P30" s="698"/>
      <c r="Q30" s="698"/>
      <c r="R30" s="698"/>
      <c r="S30" s="698"/>
      <c r="T30" s="698"/>
      <c r="U30" s="698"/>
      <c r="V30" s="699"/>
      <c r="W30" s="223"/>
      <c r="X30" s="223"/>
      <c r="Y30" s="300"/>
      <c r="Z30" s="300"/>
      <c r="AA30" s="300"/>
    </row>
    <row r="31" spans="1:27" s="6" customFormat="1" x14ac:dyDescent="0.25">
      <c r="A31" s="560" t="s">
        <v>389</v>
      </c>
      <c r="B31" s="561"/>
      <c r="C31" s="25">
        <f>SUMPRODUCT(--(C26:C28="x"),--($L26:$L28="K"))</f>
        <v>1</v>
      </c>
      <c r="D31" s="26">
        <f>SUMPRODUCT(--(D26:D28="x"),--($L26:$L28="K"))</f>
        <v>0</v>
      </c>
      <c r="E31" s="26">
        <f>SUMPRODUCT(--(E26:E28="x"),--($L26:$L28="K"))</f>
        <v>0</v>
      </c>
      <c r="F31" s="27">
        <f>SUMPRODUCT(--(F$5:F$7="x"),--($L$5:$L$7="K"))</f>
        <v>0</v>
      </c>
      <c r="G31" s="562">
        <f>SUM(C31:F31)</f>
        <v>1</v>
      </c>
      <c r="H31" s="563"/>
      <c r="I31" s="563"/>
      <c r="J31" s="563"/>
      <c r="K31" s="563"/>
      <c r="L31" s="564"/>
      <c r="M31" s="679"/>
      <c r="N31" s="680"/>
      <c r="O31" s="680"/>
      <c r="P31" s="680"/>
      <c r="Q31" s="680"/>
      <c r="R31" s="680"/>
      <c r="S31" s="680"/>
      <c r="T31" s="680"/>
      <c r="U31" s="680"/>
      <c r="V31" s="681"/>
      <c r="W31" s="223"/>
      <c r="X31" s="223"/>
      <c r="Y31" s="300"/>
      <c r="Z31" s="300"/>
      <c r="AA31" s="300"/>
    </row>
    <row r="32" spans="1:27" s="6" customFormat="1" ht="39" customHeight="1" x14ac:dyDescent="0.25">
      <c r="B32" s="510" t="s">
        <v>448</v>
      </c>
      <c r="C32" s="666" t="s">
        <v>432</v>
      </c>
      <c r="D32" s="667"/>
      <c r="E32" s="667"/>
      <c r="F32" s="667"/>
      <c r="G32" s="667"/>
      <c r="H32" s="667"/>
      <c r="I32" s="667"/>
      <c r="J32" s="667"/>
      <c r="K32" s="667"/>
      <c r="L32" s="667"/>
      <c r="M32" s="667"/>
      <c r="N32" s="667"/>
      <c r="O32" s="667"/>
      <c r="P32" s="50"/>
      <c r="Q32" s="50"/>
      <c r="R32" s="50"/>
      <c r="S32" s="50"/>
      <c r="T32" s="50"/>
      <c r="U32" s="50"/>
      <c r="V32" s="51"/>
      <c r="W32" s="223"/>
      <c r="X32" s="223"/>
      <c r="Y32" s="300"/>
      <c r="Z32" s="300"/>
      <c r="AA32" s="300"/>
    </row>
    <row r="33" spans="1:27" s="6" customFormat="1" x14ac:dyDescent="0.3">
      <c r="A33" s="550" t="s">
        <v>380</v>
      </c>
      <c r="B33" s="209" t="s">
        <v>277</v>
      </c>
      <c r="C33" s="21"/>
      <c r="D33" s="12" t="s">
        <v>22</v>
      </c>
      <c r="E33" s="12"/>
      <c r="F33" s="12"/>
      <c r="G33" s="22">
        <v>2</v>
      </c>
      <c r="H33" s="14"/>
      <c r="I33" s="14"/>
      <c r="J33" s="23"/>
      <c r="K33" s="24">
        <v>2</v>
      </c>
      <c r="L33" s="24" t="s">
        <v>233</v>
      </c>
      <c r="M33" s="226"/>
      <c r="N33" s="354"/>
      <c r="O33" s="377" t="s">
        <v>75</v>
      </c>
      <c r="P33" s="388"/>
      <c r="Q33" s="12"/>
      <c r="R33" s="11"/>
      <c r="S33" s="21"/>
      <c r="T33" s="12"/>
      <c r="U33" s="11"/>
      <c r="V33" s="398" t="s">
        <v>39</v>
      </c>
      <c r="W33" s="529"/>
      <c r="X33" s="223"/>
      <c r="Y33" s="300"/>
      <c r="Z33" s="300"/>
      <c r="AA33" s="300"/>
    </row>
    <row r="34" spans="1:27" s="6" customFormat="1" x14ac:dyDescent="0.3">
      <c r="A34" s="240" t="s">
        <v>132</v>
      </c>
      <c r="B34" s="209" t="s">
        <v>278</v>
      </c>
      <c r="C34" s="21"/>
      <c r="D34" s="12" t="s">
        <v>22</v>
      </c>
      <c r="E34" s="12"/>
      <c r="F34" s="12"/>
      <c r="G34" s="22">
        <v>2</v>
      </c>
      <c r="H34" s="14"/>
      <c r="I34" s="14"/>
      <c r="J34" s="23"/>
      <c r="K34" s="24">
        <v>2</v>
      </c>
      <c r="L34" s="24" t="s">
        <v>23</v>
      </c>
      <c r="M34" s="375" t="s">
        <v>373</v>
      </c>
      <c r="N34" s="405" t="str">
        <f>A27</f>
        <v>genpopgb17em</v>
      </c>
      <c r="O34" s="378" t="str">
        <f>B27</f>
        <v>Genetics and population genetics L</v>
      </c>
      <c r="P34" s="392"/>
      <c r="Q34" s="12"/>
      <c r="R34" s="11"/>
      <c r="S34" s="21"/>
      <c r="T34" s="12"/>
      <c r="U34" s="11"/>
      <c r="V34" s="398" t="s">
        <v>37</v>
      </c>
      <c r="W34" s="529"/>
      <c r="X34" s="223"/>
      <c r="Y34" s="300"/>
      <c r="Z34" s="300"/>
      <c r="AA34" s="300"/>
    </row>
    <row r="35" spans="1:27" s="6" customFormat="1" x14ac:dyDescent="0.3">
      <c r="A35" s="240" t="s">
        <v>133</v>
      </c>
      <c r="B35" s="209" t="s">
        <v>279</v>
      </c>
      <c r="C35" s="21"/>
      <c r="D35" s="12" t="s">
        <v>22</v>
      </c>
      <c r="E35" s="12"/>
      <c r="F35" s="12"/>
      <c r="G35" s="22"/>
      <c r="H35" s="14"/>
      <c r="I35" s="14">
        <v>4</v>
      </c>
      <c r="J35" s="23"/>
      <c r="K35" s="24">
        <v>6</v>
      </c>
      <c r="L35" s="24" t="s">
        <v>24</v>
      </c>
      <c r="M35" s="375" t="s">
        <v>373</v>
      </c>
      <c r="N35" s="405" t="str">
        <f>A27</f>
        <v>genpopgb17em</v>
      </c>
      <c r="O35" s="378" t="str">
        <f>B27</f>
        <v>Genetics and population genetics L</v>
      </c>
      <c r="P35" s="392"/>
      <c r="Q35" s="12"/>
      <c r="R35" s="11"/>
      <c r="S35" s="21"/>
      <c r="T35" s="12"/>
      <c r="U35" s="11"/>
      <c r="V35" s="398" t="s">
        <v>37</v>
      </c>
      <c r="W35" s="529"/>
      <c r="X35" s="223"/>
      <c r="Y35" s="300"/>
      <c r="Z35" s="300"/>
      <c r="AA35" s="300"/>
    </row>
    <row r="36" spans="1:27" s="6" customFormat="1" x14ac:dyDescent="0.3">
      <c r="A36" s="240" t="s">
        <v>134</v>
      </c>
      <c r="B36" s="209" t="s">
        <v>280</v>
      </c>
      <c r="C36" s="21"/>
      <c r="D36" s="12" t="s">
        <v>22</v>
      </c>
      <c r="E36" s="12"/>
      <c r="F36" s="12"/>
      <c r="G36" s="22"/>
      <c r="H36" s="14"/>
      <c r="I36" s="14">
        <v>4</v>
      </c>
      <c r="J36" s="23"/>
      <c r="K36" s="24">
        <v>6</v>
      </c>
      <c r="L36" s="24" t="s">
        <v>24</v>
      </c>
      <c r="M36" s="375" t="s">
        <v>373</v>
      </c>
      <c r="N36" s="405" t="str">
        <f>A26</f>
        <v>molsbigb17em</v>
      </c>
      <c r="O36" s="378" t="str">
        <f>B26</f>
        <v>Molecular Cell Biology L</v>
      </c>
      <c r="P36" s="392"/>
      <c r="Q36" s="12"/>
      <c r="R36" s="11"/>
      <c r="S36" s="21"/>
      <c r="T36" s="12"/>
      <c r="U36" s="11"/>
      <c r="V36" s="267" t="s">
        <v>58</v>
      </c>
      <c r="W36" s="529"/>
      <c r="X36" s="223"/>
      <c r="Y36" s="300"/>
      <c r="Z36" s="300"/>
      <c r="AA36" s="300"/>
    </row>
    <row r="37" spans="1:27" s="6" customFormat="1" x14ac:dyDescent="0.3">
      <c r="A37" s="240" t="s">
        <v>135</v>
      </c>
      <c r="B37" s="209" t="s">
        <v>281</v>
      </c>
      <c r="C37" s="21"/>
      <c r="D37" s="12"/>
      <c r="E37" s="12" t="s">
        <v>22</v>
      </c>
      <c r="F37" s="12"/>
      <c r="G37" s="22">
        <v>2</v>
      </c>
      <c r="H37" s="14"/>
      <c r="I37" s="14"/>
      <c r="J37" s="23"/>
      <c r="K37" s="24">
        <v>2</v>
      </c>
      <c r="L37" s="24" t="s">
        <v>23</v>
      </c>
      <c r="M37" s="226"/>
      <c r="N37" s="320"/>
      <c r="O37" s="376" t="s">
        <v>75</v>
      </c>
      <c r="P37" s="391"/>
      <c r="Q37" s="12"/>
      <c r="R37" s="11"/>
      <c r="S37" s="21"/>
      <c r="T37" s="12"/>
      <c r="U37" s="11"/>
      <c r="V37" s="398" t="s">
        <v>59</v>
      </c>
      <c r="W37" s="529"/>
      <c r="X37" s="223"/>
      <c r="Y37" s="300"/>
      <c r="Z37" s="300"/>
      <c r="AA37" s="300"/>
    </row>
    <row r="38" spans="1:27" s="6" customFormat="1" x14ac:dyDescent="0.3">
      <c r="A38" s="240" t="s">
        <v>136</v>
      </c>
      <c r="B38" s="209" t="s">
        <v>282</v>
      </c>
      <c r="C38" s="21"/>
      <c r="D38" s="12"/>
      <c r="E38" s="12" t="s">
        <v>22</v>
      </c>
      <c r="F38" s="12"/>
      <c r="G38" s="22">
        <v>2</v>
      </c>
      <c r="H38" s="14"/>
      <c r="I38" s="14"/>
      <c r="J38" s="23"/>
      <c r="K38" s="24">
        <v>2</v>
      </c>
      <c r="L38" s="24" t="s">
        <v>23</v>
      </c>
      <c r="M38" s="226"/>
      <c r="N38" s="320"/>
      <c r="O38" s="378" t="s">
        <v>75</v>
      </c>
      <c r="P38" s="392"/>
      <c r="Q38" s="12"/>
      <c r="R38" s="11"/>
      <c r="S38" s="21"/>
      <c r="T38" s="12"/>
      <c r="U38" s="11"/>
      <c r="V38" s="398" t="s">
        <v>60</v>
      </c>
      <c r="W38" s="529"/>
      <c r="X38" s="223"/>
      <c r="Y38" s="300"/>
      <c r="Z38" s="300"/>
      <c r="AA38" s="300"/>
    </row>
    <row r="39" spans="1:27" s="6" customFormat="1" x14ac:dyDescent="0.3">
      <c r="A39" s="240" t="s">
        <v>137</v>
      </c>
      <c r="B39" s="209" t="s">
        <v>283</v>
      </c>
      <c r="C39" s="21"/>
      <c r="D39" s="12"/>
      <c r="E39" s="12" t="s">
        <v>22</v>
      </c>
      <c r="F39" s="12"/>
      <c r="G39" s="22">
        <v>2</v>
      </c>
      <c r="H39" s="14"/>
      <c r="I39" s="14"/>
      <c r="J39" s="23"/>
      <c r="K39" s="24">
        <v>2</v>
      </c>
      <c r="L39" s="24" t="s">
        <v>233</v>
      </c>
      <c r="M39" s="226"/>
      <c r="N39" s="320"/>
      <c r="O39" s="378" t="s">
        <v>75</v>
      </c>
      <c r="P39" s="392"/>
      <c r="Q39" s="12"/>
      <c r="R39" s="11"/>
      <c r="S39" s="21"/>
      <c r="T39" s="12"/>
      <c r="U39" s="11"/>
      <c r="V39" s="267" t="s">
        <v>61</v>
      </c>
      <c r="W39" s="530"/>
      <c r="X39" s="223"/>
      <c r="Y39" s="300"/>
      <c r="Z39" s="300"/>
      <c r="AA39" s="300"/>
    </row>
    <row r="40" spans="1:27" s="2" customFormat="1" x14ac:dyDescent="0.3">
      <c r="A40" s="307" t="s">
        <v>381</v>
      </c>
      <c r="B40" s="471" t="s">
        <v>382</v>
      </c>
      <c r="C40" s="156"/>
      <c r="D40" s="85" t="s">
        <v>22</v>
      </c>
      <c r="E40" s="85"/>
      <c r="F40" s="54" t="s">
        <v>25</v>
      </c>
      <c r="G40" s="84"/>
      <c r="H40" s="85"/>
      <c r="I40" s="85">
        <v>4</v>
      </c>
      <c r="J40" s="86"/>
      <c r="K40" s="73">
        <v>6</v>
      </c>
      <c r="L40" s="73" t="s">
        <v>24</v>
      </c>
      <c r="M40" s="473"/>
      <c r="N40" s="475" t="s">
        <v>75</v>
      </c>
      <c r="O40" s="474"/>
      <c r="P40" s="476"/>
      <c r="Q40" s="52"/>
      <c r="R40" s="474"/>
      <c r="S40" s="507"/>
      <c r="T40" s="477"/>
      <c r="U40" s="507"/>
      <c r="V40" s="472" t="s">
        <v>62</v>
      </c>
      <c r="W40" s="531"/>
      <c r="X40" s="223"/>
      <c r="Y40" s="507"/>
      <c r="Z40" s="507"/>
      <c r="AA40" s="507"/>
    </row>
    <row r="41" spans="1:27" x14ac:dyDescent="0.3">
      <c r="A41" s="246" t="s">
        <v>139</v>
      </c>
      <c r="B41" s="53" t="s">
        <v>284</v>
      </c>
      <c r="C41" s="156"/>
      <c r="D41" s="85" t="s">
        <v>22</v>
      </c>
      <c r="E41" s="85"/>
      <c r="F41" s="54"/>
      <c r="G41" s="84">
        <v>2</v>
      </c>
      <c r="H41" s="85"/>
      <c r="I41" s="85"/>
      <c r="J41" s="86"/>
      <c r="K41" s="73">
        <v>3</v>
      </c>
      <c r="L41" s="73" t="s">
        <v>23</v>
      </c>
      <c r="M41" s="226"/>
      <c r="N41" s="379"/>
      <c r="O41" s="380" t="s">
        <v>75</v>
      </c>
      <c r="P41" s="393"/>
      <c r="Q41" s="351"/>
      <c r="R41" s="352"/>
      <c r="S41" s="350"/>
      <c r="T41" s="351"/>
      <c r="U41" s="352"/>
      <c r="V41" s="399" t="s">
        <v>58</v>
      </c>
      <c r="W41" s="529"/>
    </row>
    <row r="42" spans="1:27" s="2" customFormat="1" x14ac:dyDescent="0.3">
      <c r="A42" s="307" t="s">
        <v>383</v>
      </c>
      <c r="B42" s="471" t="s">
        <v>384</v>
      </c>
      <c r="C42" s="156"/>
      <c r="D42" s="85" t="s">
        <v>22</v>
      </c>
      <c r="E42" s="85"/>
      <c r="F42" s="54" t="s">
        <v>25</v>
      </c>
      <c r="G42" s="84"/>
      <c r="H42" s="85"/>
      <c r="I42" s="85">
        <v>4</v>
      </c>
      <c r="J42" s="86"/>
      <c r="K42" s="73">
        <v>6</v>
      </c>
      <c r="L42" s="73" t="s">
        <v>24</v>
      </c>
      <c r="M42" s="473"/>
      <c r="N42" s="475" t="s">
        <v>75</v>
      </c>
      <c r="O42" s="474"/>
      <c r="P42" s="476"/>
      <c r="Q42" s="52"/>
      <c r="R42" s="474"/>
      <c r="S42" s="507"/>
      <c r="T42" s="477"/>
      <c r="U42" s="507"/>
      <c r="V42" s="472" t="s">
        <v>58</v>
      </c>
      <c r="W42" s="531"/>
      <c r="X42" s="223"/>
      <c r="Y42" s="507"/>
      <c r="Z42" s="507"/>
      <c r="AA42" s="507"/>
    </row>
    <row r="43" spans="1:27" x14ac:dyDescent="0.3">
      <c r="A43" s="246" t="s">
        <v>140</v>
      </c>
      <c r="B43" s="53" t="s">
        <v>285</v>
      </c>
      <c r="C43" s="156"/>
      <c r="D43" s="85"/>
      <c r="E43" s="85" t="s">
        <v>22</v>
      </c>
      <c r="F43" s="54"/>
      <c r="G43" s="84"/>
      <c r="H43" s="85">
        <v>1</v>
      </c>
      <c r="I43" s="85"/>
      <c r="J43" s="86"/>
      <c r="K43" s="73">
        <v>2</v>
      </c>
      <c r="L43" s="73" t="s">
        <v>24</v>
      </c>
      <c r="M43" s="375" t="s">
        <v>373</v>
      </c>
      <c r="N43" s="405" t="str">
        <f>A27</f>
        <v>genpopgb17em</v>
      </c>
      <c r="O43" s="383" t="str">
        <f>B27</f>
        <v>Genetics and population genetics L</v>
      </c>
      <c r="P43" s="395"/>
      <c r="Q43" s="351"/>
      <c r="R43" s="352"/>
      <c r="S43" s="350"/>
      <c r="T43" s="351"/>
      <c r="U43" s="352"/>
      <c r="V43" s="267" t="s">
        <v>61</v>
      </c>
      <c r="W43" s="530"/>
    </row>
    <row r="44" spans="1:27" x14ac:dyDescent="0.3">
      <c r="A44" s="246" t="s">
        <v>141</v>
      </c>
      <c r="B44" s="53" t="s">
        <v>286</v>
      </c>
      <c r="C44" s="156"/>
      <c r="D44" s="85" t="s">
        <v>22</v>
      </c>
      <c r="E44" s="85"/>
      <c r="F44" s="54"/>
      <c r="G44" s="84">
        <v>2</v>
      </c>
      <c r="H44" s="85"/>
      <c r="I44" s="85"/>
      <c r="J44" s="86"/>
      <c r="K44" s="73">
        <v>2</v>
      </c>
      <c r="L44" s="73" t="s">
        <v>23</v>
      </c>
      <c r="M44" s="226"/>
      <c r="N44" s="379"/>
      <c r="O44" s="380" t="s">
        <v>75</v>
      </c>
      <c r="P44" s="393"/>
      <c r="Q44" s="351"/>
      <c r="R44" s="352"/>
      <c r="S44" s="350"/>
      <c r="T44" s="351"/>
      <c r="U44" s="352"/>
      <c r="V44" s="267" t="s">
        <v>59</v>
      </c>
      <c r="W44" s="529"/>
    </row>
    <row r="45" spans="1:27" x14ac:dyDescent="0.3">
      <c r="A45" s="246" t="s">
        <v>142</v>
      </c>
      <c r="B45" s="53" t="s">
        <v>287</v>
      </c>
      <c r="C45" s="156"/>
      <c r="D45" s="85"/>
      <c r="E45" s="85" t="s">
        <v>22</v>
      </c>
      <c r="F45" s="54"/>
      <c r="G45" s="84">
        <v>2</v>
      </c>
      <c r="H45" s="85"/>
      <c r="I45" s="85"/>
      <c r="J45" s="86"/>
      <c r="K45" s="73">
        <v>2</v>
      </c>
      <c r="L45" s="73" t="s">
        <v>23</v>
      </c>
      <c r="M45" s="226"/>
      <c r="N45" s="379"/>
      <c r="O45" s="380" t="s">
        <v>75</v>
      </c>
      <c r="P45" s="393"/>
      <c r="Q45" s="351"/>
      <c r="R45" s="352"/>
      <c r="S45" s="350"/>
      <c r="T45" s="351"/>
      <c r="U45" s="352"/>
      <c r="V45" s="267" t="s">
        <v>63</v>
      </c>
    </row>
    <row r="46" spans="1:27" x14ac:dyDescent="0.3">
      <c r="A46" s="246" t="s">
        <v>143</v>
      </c>
      <c r="B46" s="53" t="s">
        <v>288</v>
      </c>
      <c r="C46" s="156"/>
      <c r="D46" s="85" t="s">
        <v>22</v>
      </c>
      <c r="E46" s="85"/>
      <c r="F46" s="54"/>
      <c r="G46" s="84"/>
      <c r="H46" s="85"/>
      <c r="I46" s="85">
        <v>2</v>
      </c>
      <c r="J46" s="86"/>
      <c r="K46" s="73">
        <v>4</v>
      </c>
      <c r="L46" s="73" t="s">
        <v>24</v>
      </c>
      <c r="M46" s="375" t="s">
        <v>373</v>
      </c>
      <c r="N46" s="405" t="str">
        <f>A26</f>
        <v>molsbigb17em</v>
      </c>
      <c r="O46" s="381" t="str">
        <f>B26</f>
        <v>Molecular Cell Biology L</v>
      </c>
      <c r="P46" s="394"/>
      <c r="Q46" s="351"/>
      <c r="R46" s="352"/>
      <c r="S46" s="350"/>
      <c r="T46" s="351"/>
      <c r="U46" s="352"/>
      <c r="V46" s="267" t="s">
        <v>58</v>
      </c>
      <c r="W46" s="529"/>
    </row>
    <row r="47" spans="1:27" x14ac:dyDescent="0.3">
      <c r="A47" s="246" t="s">
        <v>144</v>
      </c>
      <c r="B47" s="53" t="s">
        <v>289</v>
      </c>
      <c r="C47" s="156"/>
      <c r="D47" s="85"/>
      <c r="E47" s="85" t="s">
        <v>22</v>
      </c>
      <c r="F47" s="54"/>
      <c r="G47" s="84">
        <v>2</v>
      </c>
      <c r="H47" s="85"/>
      <c r="I47" s="85"/>
      <c r="J47" s="86"/>
      <c r="K47" s="73">
        <v>2</v>
      </c>
      <c r="L47" s="73" t="s">
        <v>23</v>
      </c>
      <c r="M47" s="226"/>
      <c r="N47" s="379"/>
      <c r="O47" s="380" t="s">
        <v>75</v>
      </c>
      <c r="P47" s="393"/>
      <c r="Q47" s="351"/>
      <c r="R47" s="352"/>
      <c r="S47" s="350"/>
      <c r="T47" s="351"/>
      <c r="U47" s="352"/>
      <c r="V47" s="267" t="s">
        <v>59</v>
      </c>
      <c r="W47" s="529"/>
    </row>
    <row r="48" spans="1:27" x14ac:dyDescent="0.3">
      <c r="A48" s="246" t="s">
        <v>145</v>
      </c>
      <c r="B48" s="53" t="s">
        <v>290</v>
      </c>
      <c r="C48" s="156" t="s">
        <v>22</v>
      </c>
      <c r="D48" s="85"/>
      <c r="E48" s="85"/>
      <c r="F48" s="54"/>
      <c r="G48" s="84">
        <v>2</v>
      </c>
      <c r="H48" s="85"/>
      <c r="I48" s="85"/>
      <c r="J48" s="86"/>
      <c r="K48" s="73">
        <v>2</v>
      </c>
      <c r="L48" s="73" t="s">
        <v>23</v>
      </c>
      <c r="M48" s="226"/>
      <c r="N48" s="379"/>
      <c r="O48" s="380" t="s">
        <v>75</v>
      </c>
      <c r="P48" s="393"/>
      <c r="Q48" s="351"/>
      <c r="R48" s="352"/>
      <c r="S48" s="350"/>
      <c r="T48" s="351"/>
      <c r="U48" s="352"/>
      <c r="V48" s="399" t="s">
        <v>64</v>
      </c>
      <c r="W48" s="529"/>
    </row>
    <row r="49" spans="1:27" x14ac:dyDescent="0.3">
      <c r="A49" s="246" t="s">
        <v>146</v>
      </c>
      <c r="B49" s="53" t="s">
        <v>291</v>
      </c>
      <c r="C49" s="156"/>
      <c r="D49" s="85" t="s">
        <v>22</v>
      </c>
      <c r="E49" s="85"/>
      <c r="F49" s="54"/>
      <c r="G49" s="84">
        <v>2</v>
      </c>
      <c r="H49" s="85"/>
      <c r="I49" s="85"/>
      <c r="J49" s="86"/>
      <c r="K49" s="73">
        <v>2</v>
      </c>
      <c r="L49" s="73" t="s">
        <v>23</v>
      </c>
      <c r="M49" s="226"/>
      <c r="N49" s="379"/>
      <c r="O49" s="380" t="s">
        <v>75</v>
      </c>
      <c r="P49" s="393"/>
      <c r="Q49" s="351"/>
      <c r="R49" s="352"/>
      <c r="S49" s="350"/>
      <c r="T49" s="351"/>
      <c r="U49" s="352"/>
      <c r="V49" s="399" t="s">
        <v>64</v>
      </c>
      <c r="W49" s="529"/>
    </row>
    <row r="50" spans="1:27" x14ac:dyDescent="0.3">
      <c r="A50" s="246" t="s">
        <v>147</v>
      </c>
      <c r="B50" s="53" t="s">
        <v>292</v>
      </c>
      <c r="C50" s="156" t="s">
        <v>22</v>
      </c>
      <c r="D50" s="85"/>
      <c r="E50" s="85"/>
      <c r="F50" s="54"/>
      <c r="G50" s="84">
        <v>2</v>
      </c>
      <c r="H50" s="85"/>
      <c r="I50" s="85"/>
      <c r="J50" s="86"/>
      <c r="K50" s="73">
        <v>2</v>
      </c>
      <c r="L50" s="73" t="s">
        <v>23</v>
      </c>
      <c r="M50" s="226"/>
      <c r="N50" s="379"/>
      <c r="O50" s="380" t="s">
        <v>75</v>
      </c>
      <c r="P50" s="393"/>
      <c r="Q50" s="351"/>
      <c r="R50" s="352"/>
      <c r="S50" s="350"/>
      <c r="T50" s="351"/>
      <c r="U50" s="352"/>
      <c r="V50" s="267" t="s">
        <v>62</v>
      </c>
      <c r="W50" s="529"/>
    </row>
    <row r="51" spans="1:27" x14ac:dyDescent="0.3">
      <c r="A51" s="246" t="s">
        <v>148</v>
      </c>
      <c r="B51" s="53" t="s">
        <v>293</v>
      </c>
      <c r="C51" s="156" t="s">
        <v>22</v>
      </c>
      <c r="D51" s="85"/>
      <c r="E51" s="85"/>
      <c r="F51" s="54"/>
      <c r="G51" s="84">
        <v>2</v>
      </c>
      <c r="H51" s="85"/>
      <c r="I51" s="85"/>
      <c r="J51" s="86"/>
      <c r="K51" s="73">
        <v>2</v>
      </c>
      <c r="L51" s="73" t="s">
        <v>23</v>
      </c>
      <c r="M51" s="226"/>
      <c r="N51" s="379"/>
      <c r="O51" s="380" t="s">
        <v>75</v>
      </c>
      <c r="P51" s="393"/>
      <c r="Q51" s="351"/>
      <c r="R51" s="352"/>
      <c r="S51" s="350"/>
      <c r="T51" s="351"/>
      <c r="U51" s="352"/>
      <c r="V51" s="267" t="s">
        <v>62</v>
      </c>
      <c r="W51" s="529"/>
    </row>
    <row r="52" spans="1:27" x14ac:dyDescent="0.3">
      <c r="A52" s="246" t="s">
        <v>149</v>
      </c>
      <c r="B52" s="53" t="s">
        <v>294</v>
      </c>
      <c r="C52" s="156" t="s">
        <v>22</v>
      </c>
      <c r="D52" s="85"/>
      <c r="E52" s="85"/>
      <c r="F52" s="54"/>
      <c r="G52" s="84">
        <v>2</v>
      </c>
      <c r="H52" s="85"/>
      <c r="I52" s="85"/>
      <c r="J52" s="86"/>
      <c r="K52" s="73">
        <v>2</v>
      </c>
      <c r="L52" s="73" t="s">
        <v>231</v>
      </c>
      <c r="M52" s="226"/>
      <c r="N52" s="384"/>
      <c r="O52" s="385" t="s">
        <v>75</v>
      </c>
      <c r="P52" s="396"/>
      <c r="Q52" s="351"/>
      <c r="R52" s="352"/>
      <c r="S52" s="350"/>
      <c r="T52" s="351"/>
      <c r="U52" s="352"/>
      <c r="V52" s="267" t="s">
        <v>61</v>
      </c>
      <c r="W52" s="530"/>
    </row>
    <row r="53" spans="1:27" s="518" customFormat="1" x14ac:dyDescent="0.25">
      <c r="A53" s="511"/>
      <c r="B53" s="512" t="s">
        <v>419</v>
      </c>
      <c r="C53" s="541">
        <f>SUMIF(C33:C52,"=x",$K33:$K52)</f>
        <v>8</v>
      </c>
      <c r="D53" s="549">
        <f>SUMIF(D33:D52,"=x",$K33:$K52)</f>
        <v>39</v>
      </c>
      <c r="E53" s="513">
        <f>SUMIF(E33:E52,"=x",$K33:$K52)</f>
        <v>12</v>
      </c>
      <c r="F53" s="513">
        <f>SUMIF(F33:F52,"=x",$K33:$K52)</f>
        <v>0</v>
      </c>
      <c r="G53" s="657">
        <f>SUM(C53:F53)</f>
        <v>59</v>
      </c>
      <c r="H53" s="658"/>
      <c r="I53" s="658"/>
      <c r="J53" s="658"/>
      <c r="K53" s="658"/>
      <c r="L53" s="659"/>
      <c r="M53" s="514"/>
      <c r="N53" s="520"/>
      <c r="O53" s="521"/>
      <c r="P53" s="521"/>
      <c r="Q53" s="516"/>
      <c r="R53" s="516"/>
      <c r="S53" s="516"/>
      <c r="T53" s="516"/>
      <c r="U53" s="516"/>
      <c r="V53" s="522"/>
      <c r="W53" s="534"/>
      <c r="X53" s="534"/>
      <c r="Y53" s="535"/>
      <c r="Z53" s="535"/>
      <c r="AA53" s="535"/>
    </row>
    <row r="54" spans="1:27" s="150" customFormat="1" ht="13.5" customHeight="1" x14ac:dyDescent="0.25">
      <c r="A54" s="151"/>
      <c r="B54" s="126" t="s">
        <v>420</v>
      </c>
      <c r="C54" s="127">
        <v>4</v>
      </c>
      <c r="D54" s="128">
        <v>23</v>
      </c>
      <c r="E54" s="128">
        <v>18</v>
      </c>
      <c r="F54" s="129"/>
      <c r="G54" s="660">
        <f>SUM(C54:F54)</f>
        <v>45</v>
      </c>
      <c r="H54" s="590"/>
      <c r="I54" s="590"/>
      <c r="J54" s="590"/>
      <c r="K54" s="590"/>
      <c r="L54" s="591"/>
      <c r="M54" s="664"/>
      <c r="N54" s="664"/>
      <c r="O54" s="664"/>
      <c r="P54" s="664"/>
      <c r="Q54" s="664"/>
      <c r="R54" s="664"/>
      <c r="S54" s="664"/>
      <c r="T54" s="664"/>
      <c r="U54" s="664"/>
      <c r="V54" s="665"/>
      <c r="W54" s="536"/>
      <c r="X54" s="536"/>
      <c r="Y54" s="537"/>
      <c r="Z54" s="537"/>
      <c r="AA54" s="537"/>
    </row>
    <row r="55" spans="1:27" s="6" customFormat="1" ht="20.100000000000001" customHeight="1" x14ac:dyDescent="0.25">
      <c r="A55" s="552" t="s">
        <v>425</v>
      </c>
      <c r="B55" s="553"/>
      <c r="C55" s="49"/>
      <c r="D55" s="50"/>
      <c r="E55" s="50"/>
      <c r="F55" s="50"/>
      <c r="G55" s="49"/>
      <c r="H55" s="50"/>
      <c r="I55" s="50"/>
      <c r="J55" s="50"/>
      <c r="K55" s="50"/>
      <c r="L55" s="51"/>
      <c r="M55" s="700"/>
      <c r="N55" s="700"/>
      <c r="O55" s="700"/>
      <c r="P55" s="700"/>
      <c r="Q55" s="700"/>
      <c r="R55" s="700"/>
      <c r="S55" s="700"/>
      <c r="T55" s="700"/>
      <c r="U55" s="700"/>
      <c r="V55" s="701"/>
      <c r="W55" s="223"/>
      <c r="X55" s="223"/>
      <c r="Y55" s="300"/>
      <c r="Z55" s="300"/>
      <c r="AA55" s="300"/>
    </row>
    <row r="56" spans="1:27" s="6" customFormat="1" ht="13.5" customHeight="1" x14ac:dyDescent="0.25">
      <c r="A56" s="147"/>
      <c r="B56" s="216" t="s">
        <v>431</v>
      </c>
      <c r="C56" s="77"/>
      <c r="D56" s="46" t="s">
        <v>22</v>
      </c>
      <c r="E56" s="46"/>
      <c r="F56" s="47"/>
      <c r="G56" s="77"/>
      <c r="H56" s="14"/>
      <c r="I56" s="14"/>
      <c r="J56" s="23"/>
      <c r="K56" s="24">
        <v>2</v>
      </c>
      <c r="L56" s="24"/>
      <c r="M56" s="372"/>
      <c r="N56" s="373"/>
      <c r="O56" s="374"/>
      <c r="P56" s="397"/>
      <c r="Q56" s="14"/>
      <c r="R56" s="48"/>
      <c r="S56" s="22"/>
      <c r="T56" s="14"/>
      <c r="U56" s="48"/>
      <c r="V56" s="268"/>
      <c r="W56" s="223"/>
      <c r="X56" s="223"/>
      <c r="Y56" s="300"/>
      <c r="Z56" s="300"/>
      <c r="AA56" s="300"/>
    </row>
    <row r="57" spans="1:27" s="6" customFormat="1" ht="13.5" customHeight="1" x14ac:dyDescent="0.25">
      <c r="A57" s="147"/>
      <c r="B57" s="216" t="s">
        <v>431</v>
      </c>
      <c r="C57" s="77"/>
      <c r="D57" s="46"/>
      <c r="E57" s="46"/>
      <c r="F57" s="47" t="s">
        <v>22</v>
      </c>
      <c r="G57" s="77"/>
      <c r="H57" s="14"/>
      <c r="I57" s="14"/>
      <c r="J57" s="23"/>
      <c r="K57" s="24">
        <v>4</v>
      </c>
      <c r="L57" s="24"/>
      <c r="M57" s="372"/>
      <c r="N57" s="373"/>
      <c r="O57" s="374"/>
      <c r="P57" s="397"/>
      <c r="Q57" s="14"/>
      <c r="R57" s="48"/>
      <c r="S57" s="22"/>
      <c r="T57" s="14"/>
      <c r="U57" s="48"/>
      <c r="V57" s="268"/>
      <c r="W57" s="223"/>
      <c r="X57" s="223"/>
      <c r="Y57" s="300"/>
      <c r="Z57" s="300"/>
      <c r="AA57" s="300"/>
    </row>
    <row r="58" spans="1:27" s="6" customFormat="1" ht="20.100000000000001" customHeight="1" x14ac:dyDescent="0.25">
      <c r="A58" s="552" t="s">
        <v>394</v>
      </c>
      <c r="B58" s="553"/>
      <c r="C58" s="487"/>
      <c r="D58" s="488"/>
      <c r="E58" s="488"/>
      <c r="F58" s="488"/>
      <c r="G58" s="487"/>
      <c r="H58" s="488"/>
      <c r="I58" s="488"/>
      <c r="J58" s="488"/>
      <c r="K58" s="488"/>
      <c r="L58" s="489"/>
      <c r="M58" s="700"/>
      <c r="N58" s="700"/>
      <c r="O58" s="700"/>
      <c r="P58" s="700"/>
      <c r="Q58" s="700"/>
      <c r="R58" s="700"/>
      <c r="S58" s="700"/>
      <c r="T58" s="700"/>
      <c r="U58" s="700"/>
      <c r="V58" s="701"/>
      <c r="W58" s="223"/>
      <c r="X58" s="223"/>
      <c r="Y58" s="300"/>
      <c r="Z58" s="300"/>
      <c r="AA58" s="300"/>
    </row>
    <row r="59" spans="1:27" s="6" customFormat="1" ht="15" customHeight="1" x14ac:dyDescent="0.25">
      <c r="A59" s="248" t="str">
        <f>MSc!A27</f>
        <v>diplm1ub17dm</v>
      </c>
      <c r="B59" s="207" t="str">
        <f>MSc!B27</f>
        <v>Thesis Research Work I. PR</v>
      </c>
      <c r="C59" s="42"/>
      <c r="D59" s="43"/>
      <c r="E59" s="46" t="s">
        <v>22</v>
      </c>
      <c r="F59" s="47"/>
      <c r="G59" s="42"/>
      <c r="H59" s="14">
        <f>MSc!H27</f>
        <v>3</v>
      </c>
      <c r="I59" s="45"/>
      <c r="J59" s="72"/>
      <c r="K59" s="109">
        <f>MSc!K27</f>
        <v>5</v>
      </c>
      <c r="L59" s="73" t="s">
        <v>24</v>
      </c>
      <c r="M59" s="375"/>
      <c r="N59" s="373"/>
      <c r="O59" s="374"/>
      <c r="P59" s="397"/>
      <c r="Q59" s="14"/>
      <c r="R59" s="48"/>
      <c r="S59" s="22"/>
      <c r="T59" s="14"/>
      <c r="U59" s="48"/>
      <c r="V59" s="267" t="str">
        <f>MSc!V27</f>
        <v>Nyitray László</v>
      </c>
      <c r="W59" s="223"/>
      <c r="X59" s="223"/>
      <c r="Y59" s="300"/>
      <c r="Z59" s="300"/>
      <c r="AA59" s="300"/>
    </row>
    <row r="60" spans="1:27" s="6" customFormat="1" ht="15" customHeight="1" thickBot="1" x14ac:dyDescent="0.3">
      <c r="A60" s="248" t="str">
        <f>MSc!A28</f>
        <v>diplm2ub17dm</v>
      </c>
      <c r="B60" s="217" t="str">
        <f>MSc!B28</f>
        <v>Thesis Research Work II. PR</v>
      </c>
      <c r="C60" s="157"/>
      <c r="D60" s="158"/>
      <c r="E60" s="159"/>
      <c r="F60" s="160" t="s">
        <v>22</v>
      </c>
      <c r="G60" s="157"/>
      <c r="H60" s="161">
        <f>MSc!H28</f>
        <v>17</v>
      </c>
      <c r="I60" s="168"/>
      <c r="J60" s="169"/>
      <c r="K60" s="170">
        <f>MSc!K28</f>
        <v>25</v>
      </c>
      <c r="L60" s="73" t="s">
        <v>24</v>
      </c>
      <c r="M60" s="225" t="str">
        <f>MSc!M28</f>
        <v>Gyj</v>
      </c>
      <c r="N60" s="331" t="str">
        <f>MSc!N28</f>
        <v>diplm1ub17dm</v>
      </c>
      <c r="O60" s="376" t="str">
        <f>MSc!O28</f>
        <v>Thesis Research Work I. PR</v>
      </c>
      <c r="P60" s="391"/>
      <c r="Q60" s="14"/>
      <c r="R60" s="48"/>
      <c r="S60" s="22"/>
      <c r="T60" s="14"/>
      <c r="U60" s="48"/>
      <c r="V60" s="267" t="str">
        <f>MSc!V28</f>
        <v>Nyitray László</v>
      </c>
      <c r="W60" s="223"/>
      <c r="X60" s="223"/>
      <c r="Y60" s="300"/>
      <c r="Z60" s="300"/>
      <c r="AA60" s="300"/>
    </row>
    <row r="61" spans="1:27" s="6" customFormat="1" ht="24.9" customHeight="1" thickTop="1" x14ac:dyDescent="0.25">
      <c r="A61" s="616" t="s">
        <v>426</v>
      </c>
      <c r="B61" s="617"/>
      <c r="C61" s="618"/>
      <c r="D61" s="619"/>
      <c r="E61" s="619"/>
      <c r="F61" s="620"/>
      <c r="G61" s="618"/>
      <c r="H61" s="619"/>
      <c r="I61" s="619"/>
      <c r="J61" s="619"/>
      <c r="K61" s="619"/>
      <c r="L61" s="620"/>
      <c r="M61" s="655"/>
      <c r="N61" s="655"/>
      <c r="O61" s="655"/>
      <c r="P61" s="655"/>
      <c r="Q61" s="655"/>
      <c r="R61" s="655"/>
      <c r="S61" s="655"/>
      <c r="T61" s="655"/>
      <c r="U61" s="655"/>
      <c r="V61" s="656"/>
      <c r="W61" s="223"/>
      <c r="X61" s="223"/>
      <c r="Y61" s="300"/>
      <c r="Z61" s="300"/>
      <c r="AA61" s="300"/>
    </row>
    <row r="62" spans="1:27" s="6" customFormat="1" ht="15" customHeight="1" x14ac:dyDescent="0.25">
      <c r="A62" s="556" t="s">
        <v>387</v>
      </c>
      <c r="B62" s="557"/>
      <c r="C62" s="28">
        <f>SUMIF($A1:$A60,$A62,C1:C60)</f>
        <v>20</v>
      </c>
      <c r="D62" s="29">
        <f>SUMIF($A1:$A60,$A62,D1:D60)</f>
        <v>3</v>
      </c>
      <c r="E62" s="29">
        <f>SUMIF($A1:$A60,$A62,E1:E60)</f>
        <v>3</v>
      </c>
      <c r="F62" s="30">
        <f>SUMIF($A1:$A60,$A62,F1:F60)</f>
        <v>0</v>
      </c>
      <c r="G62" s="586">
        <f t="shared" ref="G62:G68" si="2">SUM(C62:F62)</f>
        <v>26</v>
      </c>
      <c r="H62" s="641"/>
      <c r="I62" s="641"/>
      <c r="J62" s="641"/>
      <c r="K62" s="641"/>
      <c r="L62" s="642"/>
      <c r="M62" s="661"/>
      <c r="N62" s="661"/>
      <c r="O62" s="661"/>
      <c r="P62" s="661"/>
      <c r="Q62" s="661"/>
      <c r="R62" s="661"/>
      <c r="S62" s="661"/>
      <c r="T62" s="661"/>
      <c r="U62" s="661"/>
      <c r="V62" s="662"/>
      <c r="W62" s="223"/>
      <c r="X62" s="223"/>
      <c r="Y62" s="300"/>
      <c r="Z62" s="300"/>
      <c r="AA62" s="300"/>
    </row>
    <row r="63" spans="1:27" s="6" customFormat="1" ht="15" customHeight="1" x14ac:dyDescent="0.25">
      <c r="A63" s="558" t="s">
        <v>388</v>
      </c>
      <c r="B63" s="559"/>
      <c r="C63" s="31">
        <f>SUMIF($A1:$A60,$A63,C1:C60)</f>
        <v>27</v>
      </c>
      <c r="D63" s="32">
        <f>SUMIF($A1:$A60,$A63,D1:D60)</f>
        <v>6</v>
      </c>
      <c r="E63" s="32">
        <f>SUMIF($A1:$A60,$A63,E1:E60)</f>
        <v>6</v>
      </c>
      <c r="F63" s="33">
        <f>SUMIF($A1:$A60,$A63,F1:F60)</f>
        <v>0</v>
      </c>
      <c r="G63" s="589">
        <f t="shared" si="2"/>
        <v>39</v>
      </c>
      <c r="H63" s="643"/>
      <c r="I63" s="643"/>
      <c r="J63" s="643"/>
      <c r="K63" s="643"/>
      <c r="L63" s="644"/>
      <c r="M63" s="661"/>
      <c r="N63" s="661"/>
      <c r="O63" s="661"/>
      <c r="P63" s="661"/>
      <c r="Q63" s="661"/>
      <c r="R63" s="661"/>
      <c r="S63" s="661"/>
      <c r="T63" s="661"/>
      <c r="U63" s="661"/>
      <c r="V63" s="662"/>
      <c r="W63" s="223"/>
      <c r="X63" s="223"/>
      <c r="Y63" s="300"/>
      <c r="Z63" s="300"/>
      <c r="AA63" s="300"/>
    </row>
    <row r="64" spans="1:27" s="6" customFormat="1" ht="15" customHeight="1" thickBot="1" x14ac:dyDescent="0.3">
      <c r="A64" s="560" t="s">
        <v>389</v>
      </c>
      <c r="B64" s="561"/>
      <c r="C64" s="25">
        <f>SUMIF($A1:$A60,$A64,C1:C60)</f>
        <v>3</v>
      </c>
      <c r="D64" s="26">
        <f>SUMIF($A1:$A60,$A64,D1:D60)</f>
        <v>0</v>
      </c>
      <c r="E64" s="26">
        <f>SUMIF($A1:$A60,$A64,E1:E60)</f>
        <v>1</v>
      </c>
      <c r="F64" s="27">
        <f>SUMIF($A1:$A60,$A64,F1:F60)</f>
        <v>0</v>
      </c>
      <c r="G64" s="562">
        <f t="shared" si="2"/>
        <v>4</v>
      </c>
      <c r="H64" s="614"/>
      <c r="I64" s="614"/>
      <c r="J64" s="614"/>
      <c r="K64" s="614"/>
      <c r="L64" s="615"/>
      <c r="M64" s="661"/>
      <c r="N64" s="661"/>
      <c r="O64" s="661"/>
      <c r="P64" s="661"/>
      <c r="Q64" s="661"/>
      <c r="R64" s="661"/>
      <c r="S64" s="661"/>
      <c r="T64" s="661"/>
      <c r="U64" s="661"/>
      <c r="V64" s="662"/>
      <c r="W64" s="223"/>
      <c r="X64" s="223"/>
      <c r="Y64" s="300"/>
      <c r="Z64" s="300"/>
      <c r="AA64" s="300"/>
    </row>
    <row r="65" spans="1:27" s="6" customFormat="1" ht="15" customHeight="1" thickTop="1" x14ac:dyDescent="0.25">
      <c r="A65" s="137"/>
      <c r="B65" s="138" t="s">
        <v>428</v>
      </c>
      <c r="C65" s="139">
        <f>C54</f>
        <v>4</v>
      </c>
      <c r="D65" s="140">
        <f>D54</f>
        <v>23</v>
      </c>
      <c r="E65" s="140">
        <f>E54</f>
        <v>18</v>
      </c>
      <c r="F65" s="141">
        <f>F54</f>
        <v>0</v>
      </c>
      <c r="G65" s="652">
        <f t="shared" si="2"/>
        <v>45</v>
      </c>
      <c r="H65" s="653"/>
      <c r="I65" s="653"/>
      <c r="J65" s="653"/>
      <c r="K65" s="653"/>
      <c r="L65" s="654"/>
      <c r="M65" s="288"/>
      <c r="N65" s="298"/>
      <c r="O65" s="192"/>
      <c r="P65" s="192"/>
      <c r="Q65" s="134"/>
      <c r="R65" s="134"/>
      <c r="S65" s="134"/>
      <c r="T65" s="134"/>
      <c r="U65" s="134"/>
      <c r="V65" s="262"/>
      <c r="W65" s="223"/>
      <c r="X65" s="223"/>
      <c r="Y65" s="300"/>
      <c r="Z65" s="300"/>
      <c r="AA65" s="300"/>
    </row>
    <row r="66" spans="1:27" s="6" customFormat="1" ht="15" customHeight="1" x14ac:dyDescent="0.25">
      <c r="A66" s="135"/>
      <c r="B66" s="136" t="s">
        <v>427</v>
      </c>
      <c r="C66" s="93">
        <f>SUMIF(C56:C57,"=x",$K56:$K57)</f>
        <v>0</v>
      </c>
      <c r="D66" s="88">
        <f>SUMIF(D56:D57,"=x",$K56:$K57)</f>
        <v>2</v>
      </c>
      <c r="E66" s="88">
        <f>SUMIF(E56:E57,"=x",$K56:$K57)</f>
        <v>0</v>
      </c>
      <c r="F66" s="108">
        <f>SUMIF(F56:F57,"=x",$K56:$K57)</f>
        <v>4</v>
      </c>
      <c r="G66" s="638">
        <f t="shared" si="2"/>
        <v>6</v>
      </c>
      <c r="H66" s="639"/>
      <c r="I66" s="639"/>
      <c r="J66" s="639"/>
      <c r="K66" s="639"/>
      <c r="L66" s="640"/>
      <c r="M66" s="277"/>
      <c r="N66" s="299"/>
      <c r="O66" s="193"/>
      <c r="P66" s="193"/>
      <c r="Q66" s="133"/>
      <c r="R66" s="133"/>
      <c r="S66" s="133"/>
      <c r="T66" s="133"/>
      <c r="U66" s="133"/>
      <c r="V66" s="263"/>
      <c r="W66" s="223"/>
      <c r="X66" s="223"/>
      <c r="Y66" s="300"/>
      <c r="Z66" s="300"/>
      <c r="AA66" s="300"/>
    </row>
    <row r="67" spans="1:27" s="6" customFormat="1" ht="15" customHeight="1" thickBot="1" x14ac:dyDescent="0.3">
      <c r="A67" s="142"/>
      <c r="B67" s="143" t="s">
        <v>429</v>
      </c>
      <c r="C67" s="144">
        <f>SUMIF(C59:C60,"=x",$K59:$K60)</f>
        <v>0</v>
      </c>
      <c r="D67" s="145">
        <f>SUMIF(D59:D60,"=x",$K59:$K60)</f>
        <v>0</v>
      </c>
      <c r="E67" s="145">
        <f>SUMIF(E59:E60,"=x",$K59:$K60)</f>
        <v>5</v>
      </c>
      <c r="F67" s="146">
        <f>SUMIF(F59:F60,"=x",$K59:$K60)</f>
        <v>25</v>
      </c>
      <c r="G67" s="646">
        <f t="shared" si="2"/>
        <v>30</v>
      </c>
      <c r="H67" s="647"/>
      <c r="I67" s="647"/>
      <c r="J67" s="647"/>
      <c r="K67" s="647"/>
      <c r="L67" s="648"/>
      <c r="M67" s="277"/>
      <c r="N67" s="299"/>
      <c r="O67" s="193"/>
      <c r="P67" s="193"/>
      <c r="Q67" s="133"/>
      <c r="R67" s="133"/>
      <c r="S67" s="133"/>
      <c r="T67" s="133"/>
      <c r="U67" s="133"/>
      <c r="V67" s="263"/>
      <c r="W67" s="223"/>
      <c r="X67" s="223"/>
      <c r="Y67" s="300"/>
      <c r="Z67" s="300"/>
      <c r="AA67" s="300"/>
    </row>
    <row r="68" spans="1:27" s="6" customFormat="1" ht="24.9" customHeight="1" thickTop="1" thickBot="1" x14ac:dyDescent="0.3">
      <c r="A68" s="164"/>
      <c r="B68" s="499" t="s">
        <v>417</v>
      </c>
      <c r="C68" s="165">
        <f>SUM(C65:C67,C63)</f>
        <v>31</v>
      </c>
      <c r="D68" s="166">
        <f>SUM(D65:D67,D63)</f>
        <v>31</v>
      </c>
      <c r="E68" s="166">
        <f>SUM(E65:E67,E63)</f>
        <v>29</v>
      </c>
      <c r="F68" s="167">
        <f>SUM(F65:F67,F63)</f>
        <v>29</v>
      </c>
      <c r="G68" s="649">
        <f t="shared" si="2"/>
        <v>120</v>
      </c>
      <c r="H68" s="650"/>
      <c r="I68" s="650"/>
      <c r="J68" s="650"/>
      <c r="K68" s="650"/>
      <c r="L68" s="651"/>
      <c r="M68" s="277"/>
      <c r="N68" s="299"/>
      <c r="O68" s="193"/>
      <c r="P68" s="193"/>
      <c r="Q68" s="133"/>
      <c r="R68" s="133"/>
      <c r="S68" s="133"/>
      <c r="T68" s="133"/>
      <c r="U68" s="133"/>
      <c r="V68" s="263"/>
      <c r="W68" s="223"/>
      <c r="X68" s="223"/>
      <c r="Y68" s="300"/>
      <c r="Z68" s="300"/>
      <c r="AA68" s="300"/>
    </row>
    <row r="69" spans="1:27" s="6" customFormat="1" ht="15" customHeight="1" thickTop="1" x14ac:dyDescent="0.25">
      <c r="A69" s="15"/>
      <c r="B69" s="1"/>
      <c r="C69" s="4"/>
      <c r="D69" s="4"/>
      <c r="E69" s="4"/>
      <c r="F69" s="4"/>
      <c r="G69" s="4"/>
      <c r="H69" s="4"/>
      <c r="I69" s="4"/>
      <c r="J69" s="4"/>
      <c r="K69" s="4"/>
      <c r="L69" s="4"/>
      <c r="M69" s="259"/>
      <c r="N69" s="15"/>
      <c r="O69" s="3"/>
      <c r="P69" s="3"/>
      <c r="Q69" s="3"/>
      <c r="R69" s="3"/>
      <c r="S69" s="264"/>
      <c r="T69" s="221"/>
      <c r="U69" s="221"/>
      <c r="W69" s="300"/>
      <c r="X69" s="300"/>
      <c r="Y69" s="300"/>
      <c r="Z69" s="300"/>
      <c r="AA69" s="300"/>
    </row>
    <row r="70" spans="1:27" s="6" customFormat="1" ht="15" customHeight="1" x14ac:dyDescent="0.25">
      <c r="A70" s="194" t="str">
        <f>MSc!A30</f>
        <v>Evaluation</v>
      </c>
      <c r="B70" s="1"/>
      <c r="C70" s="4"/>
      <c r="D70" s="508"/>
      <c r="E70" s="508"/>
      <c r="F70" s="508"/>
      <c r="G70" s="508"/>
      <c r="H70" s="508"/>
      <c r="I70" s="508"/>
      <c r="J70" s="182"/>
      <c r="K70" s="61"/>
      <c r="L70" s="81"/>
      <c r="M70" s="400"/>
      <c r="N70" s="523"/>
      <c r="O70" s="524"/>
      <c r="P70" s="15"/>
      <c r="Q70" s="3"/>
      <c r="R70" s="3"/>
      <c r="S70" s="3"/>
      <c r="T70" s="3"/>
      <c r="U70" s="3"/>
      <c r="V70" s="264"/>
      <c r="W70" s="223"/>
      <c r="X70" s="223"/>
      <c r="Y70" s="300"/>
      <c r="Z70" s="300"/>
      <c r="AA70" s="300"/>
    </row>
    <row r="71" spans="1:27" s="6" customFormat="1" ht="15" customHeight="1" x14ac:dyDescent="0.25">
      <c r="A71" s="478" t="str">
        <f>MSc!A31</f>
        <v>AK = "A" type exam</v>
      </c>
      <c r="B71" s="1"/>
      <c r="C71" s="4"/>
      <c r="D71" s="508"/>
      <c r="E71" s="508"/>
      <c r="F71" s="508"/>
      <c r="G71" s="508"/>
      <c r="H71" s="508"/>
      <c r="I71" s="525"/>
      <c r="J71" s="470"/>
      <c r="K71" s="296"/>
      <c r="L71" s="504"/>
      <c r="M71" s="401"/>
      <c r="N71" s="523"/>
      <c r="O71" s="524"/>
      <c r="P71" s="15"/>
      <c r="Q71" s="3"/>
      <c r="R71" s="3"/>
      <c r="S71" s="3"/>
      <c r="T71" s="3"/>
      <c r="U71" s="3"/>
      <c r="V71" s="264"/>
      <c r="W71" s="223"/>
      <c r="X71" s="223"/>
      <c r="Y71" s="300"/>
      <c r="Z71" s="300"/>
      <c r="AA71" s="300"/>
    </row>
    <row r="72" spans="1:27" s="6" customFormat="1" ht="15" customHeight="1" x14ac:dyDescent="0.25">
      <c r="A72" s="478" t="str">
        <f>MSc!A32</f>
        <v>BK = "B"  type exam</v>
      </c>
      <c r="B72" s="1"/>
      <c r="C72" s="4"/>
      <c r="D72" s="508"/>
      <c r="E72" s="508"/>
      <c r="F72" s="508"/>
      <c r="G72" s="508"/>
      <c r="H72" s="508"/>
      <c r="I72" s="506"/>
      <c r="J72" s="470"/>
      <c r="K72" s="296"/>
      <c r="L72" s="504"/>
      <c r="M72" s="401"/>
      <c r="N72" s="523"/>
      <c r="O72" s="524"/>
      <c r="P72" s="15"/>
      <c r="Q72" s="3"/>
      <c r="R72" s="3"/>
      <c r="S72" s="3"/>
      <c r="T72" s="3"/>
      <c r="U72" s="3"/>
      <c r="V72" s="264"/>
      <c r="W72" s="223"/>
      <c r="X72" s="223"/>
      <c r="Y72" s="300"/>
      <c r="Z72" s="300"/>
      <c r="AA72" s="300"/>
    </row>
    <row r="73" spans="1:27" s="6" customFormat="1" ht="15" customHeight="1" x14ac:dyDescent="0.25">
      <c r="A73" s="478" t="str">
        <f>MSc!A33</f>
        <v>CK = "C"  type exam</v>
      </c>
      <c r="B73" s="1"/>
      <c r="C73" s="4"/>
      <c r="D73" s="508"/>
      <c r="E73" s="508"/>
      <c r="F73" s="508"/>
      <c r="G73" s="508"/>
      <c r="H73" s="508"/>
      <c r="I73" s="506"/>
      <c r="J73" s="470"/>
      <c r="K73" s="296"/>
      <c r="L73" s="504"/>
      <c r="M73" s="401"/>
      <c r="N73" s="523"/>
      <c r="O73" s="524"/>
      <c r="P73" s="15"/>
      <c r="Q73" s="3"/>
      <c r="R73" s="3"/>
      <c r="S73" s="3"/>
      <c r="T73" s="3"/>
      <c r="U73" s="3"/>
      <c r="V73" s="264"/>
      <c r="W73" s="223"/>
      <c r="X73" s="223"/>
      <c r="Y73" s="300"/>
      <c r="Z73" s="300"/>
      <c r="AA73" s="300"/>
    </row>
    <row r="74" spans="1:27" s="6" customFormat="1" ht="15" customHeight="1" x14ac:dyDescent="0.3">
      <c r="A74" s="478" t="str">
        <f>MSc!A34</f>
        <v>DK = "D"  type exam</v>
      </c>
      <c r="B74" s="1"/>
      <c r="C74" s="4"/>
      <c r="D74" s="508"/>
      <c r="E74" s="508"/>
      <c r="F74" s="508"/>
      <c r="G74" s="508"/>
      <c r="H74" s="508"/>
      <c r="I74" s="506"/>
      <c r="J74" s="470"/>
      <c r="K74" s="296"/>
      <c r="L74" s="504"/>
      <c r="M74" s="402"/>
      <c r="N74" s="523"/>
      <c r="O74" s="524"/>
      <c r="P74" s="15"/>
      <c r="Q74" s="3"/>
      <c r="R74" s="3"/>
      <c r="S74" s="3"/>
      <c r="T74" s="3"/>
      <c r="U74" s="3"/>
      <c r="V74" s="264"/>
      <c r="W74" s="223"/>
      <c r="X74" s="223"/>
      <c r="Y74" s="300"/>
      <c r="Z74" s="300"/>
      <c r="AA74" s="300"/>
    </row>
    <row r="75" spans="1:27" s="6" customFormat="1" ht="15" customHeight="1" x14ac:dyDescent="0.25">
      <c r="A75" s="478" t="str">
        <f>MSc!A35</f>
        <v>Gyj= practice (5-level evaluation)</v>
      </c>
      <c r="B75" s="1"/>
      <c r="C75" s="4"/>
      <c r="D75" s="508"/>
      <c r="E75" s="508"/>
      <c r="F75" s="508"/>
      <c r="G75" s="508"/>
      <c r="H75" s="508"/>
      <c r="I75" s="506"/>
      <c r="J75" s="505"/>
      <c r="K75" s="505"/>
      <c r="L75" s="505"/>
      <c r="M75" s="401"/>
      <c r="N75" s="523"/>
      <c r="O75" s="524"/>
      <c r="P75" s="15"/>
      <c r="Q75" s="3"/>
      <c r="R75" s="3"/>
      <c r="S75" s="3"/>
      <c r="T75" s="3"/>
      <c r="U75" s="3"/>
      <c r="V75" s="264"/>
      <c r="W75" s="223"/>
      <c r="X75" s="223"/>
      <c r="Y75" s="300"/>
      <c r="Z75" s="300"/>
      <c r="AA75" s="300"/>
    </row>
    <row r="76" spans="1:27" s="6" customFormat="1" ht="15" customHeight="1" x14ac:dyDescent="0.3">
      <c r="A76" s="478" t="str">
        <f>MSc!A36</f>
        <v>Hf = (3-level evaluation)</v>
      </c>
      <c r="B76" s="1"/>
      <c r="C76" s="4"/>
      <c r="D76" s="508"/>
      <c r="E76" s="508"/>
      <c r="F76" s="508"/>
      <c r="G76" s="508"/>
      <c r="H76" s="508"/>
      <c r="I76" s="506"/>
      <c r="J76" s="470"/>
      <c r="K76" s="296"/>
      <c r="L76" s="506"/>
      <c r="M76" s="403"/>
      <c r="N76" s="523"/>
      <c r="O76" s="524"/>
      <c r="P76" s="15"/>
      <c r="Q76" s="3"/>
      <c r="R76" s="3"/>
      <c r="S76" s="3"/>
      <c r="T76" s="3"/>
      <c r="U76" s="3"/>
      <c r="V76" s="264"/>
      <c r="W76" s="223"/>
      <c r="X76" s="223"/>
      <c r="Y76" s="300"/>
      <c r="Z76" s="300"/>
      <c r="AA76" s="300"/>
    </row>
    <row r="77" spans="1:27" s="6" customFormat="1" ht="15" customHeight="1" x14ac:dyDescent="0.3">
      <c r="A77" s="478" t="str">
        <f>MSc!A37</f>
        <v>Tf = (2-level evaluation)</v>
      </c>
      <c r="B77" s="1"/>
      <c r="C77" s="4"/>
      <c r="D77" s="508"/>
      <c r="E77" s="508"/>
      <c r="F77" s="508"/>
      <c r="G77" s="508"/>
      <c r="H77" s="508"/>
      <c r="I77" s="508"/>
      <c r="J77" s="300"/>
      <c r="K77" s="300"/>
      <c r="L77" s="300"/>
      <c r="M77" s="403"/>
      <c r="N77" s="523"/>
      <c r="O77" s="524"/>
      <c r="P77" s="15"/>
      <c r="Q77" s="3"/>
      <c r="R77" s="3"/>
      <c r="S77" s="3"/>
      <c r="T77" s="3"/>
      <c r="U77" s="3"/>
      <c r="V77" s="264"/>
      <c r="W77" s="223"/>
      <c r="X77" s="223"/>
      <c r="Y77" s="300"/>
      <c r="Z77" s="300"/>
      <c r="AA77" s="300"/>
    </row>
    <row r="78" spans="1:27" s="6" customFormat="1" ht="15" customHeight="1" x14ac:dyDescent="0.3">
      <c r="A78" s="3"/>
      <c r="B78" s="1"/>
      <c r="C78" s="4"/>
      <c r="D78" s="4"/>
      <c r="E78" s="4"/>
      <c r="F78" s="4"/>
      <c r="G78" s="4"/>
      <c r="H78" s="4"/>
      <c r="I78" s="4"/>
      <c r="J78" s="4"/>
      <c r="K78" s="4"/>
      <c r="L78" s="4"/>
      <c r="M78" s="232"/>
      <c r="N78" s="259"/>
      <c r="O78" s="15"/>
      <c r="P78" s="15"/>
      <c r="Q78" s="3"/>
      <c r="R78" s="3"/>
      <c r="S78" s="3"/>
      <c r="T78" s="3"/>
      <c r="U78" s="3"/>
      <c r="V78" s="264"/>
      <c r="W78" s="223"/>
      <c r="X78" s="223"/>
      <c r="Y78" s="300"/>
      <c r="Z78" s="300"/>
      <c r="AA78" s="300"/>
    </row>
    <row r="79" spans="1:27" s="6" customFormat="1" x14ac:dyDescent="0.3">
      <c r="A79" s="10" t="str">
        <f>MSc!A39</f>
        <v>Prerequisites</v>
      </c>
      <c r="B79" s="1"/>
      <c r="C79" s="4"/>
      <c r="D79" s="4"/>
      <c r="E79" s="4"/>
      <c r="F79" s="4"/>
      <c r="G79" s="4"/>
      <c r="H79" s="4"/>
      <c r="I79" s="4"/>
      <c r="J79" s="4"/>
      <c r="K79" s="4"/>
      <c r="M79" s="232"/>
      <c r="N79" s="259"/>
      <c r="O79" s="15"/>
      <c r="P79" s="15"/>
      <c r="Q79" s="3"/>
      <c r="R79" s="3"/>
      <c r="S79" s="3"/>
      <c r="T79" s="3"/>
      <c r="U79" s="3"/>
      <c r="V79" s="264"/>
      <c r="W79" s="223"/>
      <c r="X79" s="223"/>
      <c r="Y79" s="300"/>
      <c r="Z79" s="300"/>
      <c r="AA79" s="300"/>
    </row>
    <row r="80" spans="1:27" s="6" customFormat="1" x14ac:dyDescent="0.3">
      <c r="A80" s="479" t="str">
        <f>MSc!A40</f>
        <v>strong</v>
      </c>
      <c r="B80" s="1"/>
      <c r="C80" s="4"/>
      <c r="D80" s="4"/>
      <c r="E80" s="4"/>
      <c r="F80" s="4"/>
      <c r="G80" s="4"/>
      <c r="H80" s="4"/>
      <c r="I80" s="4"/>
      <c r="J80" s="4"/>
      <c r="K80" s="4"/>
      <c r="L80" s="4"/>
      <c r="M80" s="232"/>
      <c r="N80" s="259"/>
      <c r="O80" s="15"/>
      <c r="P80" s="15"/>
      <c r="Q80" s="3"/>
      <c r="R80" s="3"/>
      <c r="S80" s="3"/>
      <c r="T80" s="3"/>
      <c r="U80" s="3"/>
      <c r="V80" s="264"/>
      <c r="W80" s="223"/>
      <c r="X80" s="223"/>
      <c r="Y80" s="300"/>
      <c r="Z80" s="300"/>
      <c r="AA80" s="300"/>
    </row>
    <row r="81" spans="1:27" s="6" customFormat="1" x14ac:dyDescent="0.3">
      <c r="A81" s="480" t="str">
        <f>MSc!A41</f>
        <v>weak</v>
      </c>
      <c r="B81" s="1"/>
      <c r="C81" s="4"/>
      <c r="D81" s="4"/>
      <c r="E81" s="4"/>
      <c r="F81" s="4"/>
      <c r="G81" s="4"/>
      <c r="H81" s="4"/>
      <c r="I81" s="4"/>
      <c r="J81" s="4"/>
      <c r="K81" s="4"/>
      <c r="L81" s="4"/>
      <c r="M81" s="232"/>
      <c r="N81" s="259"/>
      <c r="O81" s="15"/>
      <c r="P81" s="15"/>
      <c r="Q81" s="3"/>
      <c r="R81" s="3"/>
      <c r="S81" s="3"/>
      <c r="T81" s="3"/>
      <c r="U81" s="3"/>
      <c r="V81" s="264"/>
      <c r="W81" s="223"/>
      <c r="X81" s="223"/>
      <c r="Y81" s="300"/>
      <c r="Z81" s="300"/>
      <c r="AA81" s="300"/>
    </row>
    <row r="82" spans="1:27" s="6" customFormat="1" x14ac:dyDescent="0.3">
      <c r="A82" s="478" t="str">
        <f>MSc!A42</f>
        <v>t = simultaneous registration</v>
      </c>
      <c r="B82" s="1"/>
      <c r="C82" s="4"/>
      <c r="D82" s="4"/>
      <c r="E82" s="4"/>
      <c r="F82" s="4"/>
      <c r="G82" s="4"/>
      <c r="H82" s="4"/>
      <c r="I82" s="4"/>
      <c r="J82" s="4"/>
      <c r="K82" s="4"/>
      <c r="L82" s="4"/>
      <c r="M82" s="232"/>
      <c r="N82" s="259"/>
      <c r="O82" s="15"/>
      <c r="P82" s="15"/>
      <c r="Q82" s="3"/>
      <c r="R82" s="3"/>
      <c r="S82" s="3"/>
      <c r="T82" s="3"/>
      <c r="U82" s="3"/>
      <c r="V82" s="264"/>
      <c r="W82" s="223"/>
      <c r="X82" s="223"/>
      <c r="Y82" s="300"/>
      <c r="Z82" s="300"/>
      <c r="AA82" s="300"/>
    </row>
    <row r="83" spans="1:27" s="6" customFormat="1" x14ac:dyDescent="0.3">
      <c r="A83" s="3"/>
      <c r="B83" s="1"/>
      <c r="C83" s="4"/>
      <c r="D83" s="4"/>
      <c r="E83" s="4"/>
      <c r="F83" s="4"/>
      <c r="G83" s="4"/>
      <c r="H83" s="4"/>
      <c r="I83" s="4"/>
      <c r="J83" s="4"/>
      <c r="K83" s="4"/>
      <c r="L83" s="4"/>
      <c r="M83" s="232"/>
      <c r="N83" s="259"/>
      <c r="O83" s="15"/>
      <c r="P83" s="15"/>
      <c r="Q83" s="3"/>
      <c r="R83" s="3"/>
      <c r="S83" s="3"/>
      <c r="T83" s="3"/>
      <c r="U83" s="3"/>
      <c r="V83" s="264"/>
      <c r="W83" s="223"/>
      <c r="X83" s="223"/>
      <c r="Y83" s="300"/>
      <c r="Z83" s="300"/>
      <c r="AA83" s="300"/>
    </row>
    <row r="84" spans="1:27" s="6" customFormat="1" x14ac:dyDescent="0.3">
      <c r="A84" s="3"/>
      <c r="B84" s="1"/>
      <c r="C84" s="4"/>
      <c r="D84" s="4"/>
      <c r="E84" s="4"/>
      <c r="F84" s="4"/>
      <c r="G84" s="4"/>
      <c r="H84" s="4"/>
      <c r="I84" s="4"/>
      <c r="J84" s="4"/>
      <c r="K84" s="4"/>
      <c r="L84" s="4"/>
      <c r="M84" s="232"/>
      <c r="N84" s="259"/>
      <c r="O84" s="15"/>
      <c r="P84" s="15"/>
      <c r="Q84" s="3"/>
      <c r="R84" s="3"/>
      <c r="S84" s="3"/>
      <c r="T84" s="3"/>
      <c r="U84" s="3"/>
      <c r="V84" s="264"/>
      <c r="W84" s="223"/>
      <c r="X84" s="223"/>
      <c r="Y84" s="300"/>
      <c r="Z84" s="300"/>
      <c r="AA84" s="300"/>
    </row>
    <row r="85" spans="1:27" s="6" customFormat="1" x14ac:dyDescent="0.3">
      <c r="A85" s="3"/>
      <c r="B85" s="1"/>
      <c r="C85" s="4"/>
      <c r="D85" s="4"/>
      <c r="E85" s="4"/>
      <c r="F85" s="4"/>
      <c r="G85" s="4"/>
      <c r="H85" s="4"/>
      <c r="I85" s="4"/>
      <c r="J85" s="4"/>
      <c r="K85" s="4"/>
      <c r="L85" s="4"/>
      <c r="M85" s="232"/>
      <c r="N85" s="259"/>
      <c r="O85" s="15"/>
      <c r="P85" s="15"/>
      <c r="Q85" s="3"/>
      <c r="R85" s="3"/>
      <c r="S85" s="3"/>
      <c r="T85" s="3"/>
      <c r="U85" s="3"/>
      <c r="V85" s="264"/>
      <c r="W85" s="223"/>
      <c r="X85" s="223"/>
      <c r="Y85" s="300"/>
      <c r="Z85" s="300"/>
      <c r="AA85" s="300"/>
    </row>
    <row r="86" spans="1:27" s="6" customFormat="1" x14ac:dyDescent="0.3">
      <c r="A86" s="3"/>
      <c r="B86" s="1"/>
      <c r="C86" s="4"/>
      <c r="D86" s="4"/>
      <c r="E86" s="4"/>
      <c r="F86" s="4"/>
      <c r="G86" s="4"/>
      <c r="H86" s="4"/>
      <c r="I86" s="4"/>
      <c r="J86" s="4"/>
      <c r="K86" s="4"/>
      <c r="L86" s="4"/>
      <c r="M86" s="232"/>
      <c r="N86" s="259"/>
      <c r="O86" s="15"/>
      <c r="P86" s="15"/>
      <c r="Q86" s="3"/>
      <c r="R86" s="3"/>
      <c r="S86" s="3"/>
      <c r="T86" s="3"/>
      <c r="U86" s="3"/>
      <c r="V86" s="264"/>
      <c r="W86" s="223"/>
      <c r="X86" s="223"/>
      <c r="Y86" s="300"/>
      <c r="Z86" s="300"/>
      <c r="AA86" s="300"/>
    </row>
    <row r="87" spans="1:27" s="6" customFormat="1" x14ac:dyDescent="0.3">
      <c r="A87" s="3"/>
      <c r="B87" s="1"/>
      <c r="C87" s="4"/>
      <c r="D87" s="4"/>
      <c r="E87" s="4"/>
      <c r="F87" s="4"/>
      <c r="G87" s="4"/>
      <c r="H87" s="4"/>
      <c r="I87" s="4"/>
      <c r="J87" s="4"/>
      <c r="K87" s="4"/>
      <c r="L87" s="4"/>
      <c r="M87" s="232"/>
      <c r="N87" s="259"/>
      <c r="O87" s="15"/>
      <c r="P87" s="15"/>
      <c r="Q87" s="3"/>
      <c r="R87" s="3"/>
      <c r="S87" s="3"/>
      <c r="T87" s="3"/>
      <c r="U87" s="3"/>
      <c r="V87" s="264"/>
      <c r="W87" s="223"/>
      <c r="X87" s="223"/>
      <c r="Y87" s="300"/>
      <c r="Z87" s="300"/>
      <c r="AA87" s="300"/>
    </row>
    <row r="88" spans="1:27" s="6" customFormat="1" x14ac:dyDescent="0.3">
      <c r="A88" s="3"/>
      <c r="B88" s="1"/>
      <c r="C88" s="4"/>
      <c r="D88" s="4"/>
      <c r="E88" s="4"/>
      <c r="F88" s="4"/>
      <c r="G88" s="4"/>
      <c r="H88" s="4"/>
      <c r="I88" s="4"/>
      <c r="J88" s="4"/>
      <c r="K88" s="4"/>
      <c r="L88" s="4"/>
      <c r="M88" s="232"/>
      <c r="N88" s="259"/>
      <c r="O88" s="15"/>
      <c r="P88" s="15"/>
      <c r="Q88" s="3"/>
      <c r="R88" s="3"/>
      <c r="S88" s="3"/>
      <c r="T88" s="3"/>
      <c r="U88" s="3"/>
      <c r="V88" s="264"/>
      <c r="W88" s="223"/>
      <c r="X88" s="223"/>
      <c r="Y88" s="300"/>
      <c r="Z88" s="300"/>
      <c r="AA88" s="300"/>
    </row>
    <row r="89" spans="1:27" s="6" customFormat="1" x14ac:dyDescent="0.3">
      <c r="A89" s="3"/>
      <c r="B89" s="1"/>
      <c r="C89" s="4"/>
      <c r="D89" s="4"/>
      <c r="E89" s="4"/>
      <c r="F89" s="4"/>
      <c r="G89" s="4"/>
      <c r="H89" s="4"/>
      <c r="I89" s="4"/>
      <c r="J89" s="4"/>
      <c r="K89" s="4"/>
      <c r="L89" s="4"/>
      <c r="M89" s="232"/>
      <c r="N89" s="259"/>
      <c r="O89" s="15"/>
      <c r="P89" s="15"/>
      <c r="Q89" s="3"/>
      <c r="R89" s="3"/>
      <c r="S89" s="3"/>
      <c r="T89" s="3"/>
      <c r="U89" s="3"/>
      <c r="V89" s="264"/>
      <c r="W89" s="223"/>
      <c r="X89" s="223"/>
      <c r="Y89" s="300"/>
      <c r="Z89" s="300"/>
      <c r="AA89" s="300"/>
    </row>
    <row r="90" spans="1:27" s="6" customFormat="1" x14ac:dyDescent="0.3">
      <c r="A90" s="3"/>
      <c r="B90" s="1"/>
      <c r="C90" s="4"/>
      <c r="D90" s="4"/>
      <c r="E90" s="4"/>
      <c r="F90" s="4"/>
      <c r="G90" s="4"/>
      <c r="H90" s="4"/>
      <c r="I90" s="4"/>
      <c r="J90" s="4"/>
      <c r="K90" s="4"/>
      <c r="L90" s="4"/>
      <c r="M90" s="232"/>
      <c r="N90" s="259"/>
      <c r="O90" s="15"/>
      <c r="P90" s="15"/>
      <c r="Q90" s="3"/>
      <c r="R90" s="3"/>
      <c r="S90" s="3"/>
      <c r="T90" s="3"/>
      <c r="U90" s="3"/>
      <c r="V90" s="264"/>
      <c r="W90" s="223"/>
      <c r="X90" s="223"/>
      <c r="Y90" s="300"/>
      <c r="Z90" s="300"/>
      <c r="AA90" s="300"/>
    </row>
    <row r="91" spans="1:27" s="6" customFormat="1" x14ac:dyDescent="0.3">
      <c r="A91" s="3"/>
      <c r="B91" s="1"/>
      <c r="C91" s="4"/>
      <c r="D91" s="4"/>
      <c r="E91" s="4"/>
      <c r="F91" s="4"/>
      <c r="G91" s="4"/>
      <c r="H91" s="4"/>
      <c r="I91" s="4"/>
      <c r="J91" s="4"/>
      <c r="K91" s="4"/>
      <c r="L91" s="4"/>
      <c r="M91" s="232"/>
      <c r="N91" s="259"/>
      <c r="O91" s="15"/>
      <c r="P91" s="15"/>
      <c r="Q91" s="3"/>
      <c r="R91" s="3"/>
      <c r="S91" s="3"/>
      <c r="T91" s="3"/>
      <c r="U91" s="3"/>
      <c r="V91" s="264"/>
      <c r="W91" s="223"/>
      <c r="X91" s="223"/>
      <c r="Y91" s="300"/>
      <c r="Z91" s="300"/>
      <c r="AA91" s="300"/>
    </row>
    <row r="92" spans="1:27" s="6" customFormat="1" x14ac:dyDescent="0.3">
      <c r="A92" s="3"/>
      <c r="B92" s="1"/>
      <c r="C92" s="4"/>
      <c r="D92" s="4"/>
      <c r="E92" s="4"/>
      <c r="F92" s="4"/>
      <c r="G92" s="4"/>
      <c r="H92" s="4"/>
      <c r="I92" s="4"/>
      <c r="J92" s="4"/>
      <c r="K92" s="4"/>
      <c r="L92" s="4"/>
      <c r="M92" s="232"/>
      <c r="N92" s="259"/>
      <c r="O92" s="15"/>
      <c r="P92" s="15"/>
      <c r="Q92" s="3"/>
      <c r="R92" s="3"/>
      <c r="S92" s="3"/>
      <c r="T92" s="3"/>
      <c r="U92" s="3"/>
      <c r="V92" s="264"/>
      <c r="W92" s="223"/>
      <c r="X92" s="223"/>
      <c r="Y92" s="300"/>
      <c r="Z92" s="300"/>
      <c r="AA92" s="300"/>
    </row>
    <row r="93" spans="1:27" s="6" customFormat="1" x14ac:dyDescent="0.3">
      <c r="A93" s="3"/>
      <c r="B93" s="1"/>
      <c r="C93" s="4"/>
      <c r="D93" s="4"/>
      <c r="E93" s="4"/>
      <c r="F93" s="4"/>
      <c r="G93" s="4"/>
      <c r="H93" s="4"/>
      <c r="I93" s="4"/>
      <c r="J93" s="4"/>
      <c r="K93" s="4"/>
      <c r="L93" s="4"/>
      <c r="M93" s="232"/>
      <c r="N93" s="259"/>
      <c r="O93" s="15"/>
      <c r="P93" s="15"/>
      <c r="Q93" s="3"/>
      <c r="R93" s="3"/>
      <c r="S93" s="3"/>
      <c r="T93" s="3"/>
      <c r="U93" s="3"/>
      <c r="V93" s="264"/>
      <c r="W93" s="223"/>
      <c r="X93" s="223"/>
      <c r="Y93" s="300"/>
      <c r="Z93" s="300"/>
      <c r="AA93" s="300"/>
    </row>
    <row r="94" spans="1:27" s="6" customFormat="1" x14ac:dyDescent="0.3">
      <c r="A94" s="3"/>
      <c r="B94" s="1"/>
      <c r="C94" s="4"/>
      <c r="D94" s="4"/>
      <c r="E94" s="4"/>
      <c r="F94" s="4"/>
      <c r="G94" s="4"/>
      <c r="H94" s="4"/>
      <c r="I94" s="4"/>
      <c r="J94" s="4"/>
      <c r="K94" s="4"/>
      <c r="L94" s="4"/>
      <c r="M94" s="232"/>
      <c r="N94" s="259"/>
      <c r="O94" s="15"/>
      <c r="P94" s="15"/>
      <c r="Q94" s="3"/>
      <c r="R94" s="3"/>
      <c r="S94" s="3"/>
      <c r="T94" s="3"/>
      <c r="U94" s="3"/>
      <c r="V94" s="264"/>
      <c r="W94" s="223"/>
      <c r="X94" s="223"/>
      <c r="Y94" s="300"/>
      <c r="Z94" s="300"/>
      <c r="AA94" s="300"/>
    </row>
    <row r="95" spans="1:27" s="6" customFormat="1" x14ac:dyDescent="0.3">
      <c r="A95" s="3"/>
      <c r="B95" s="1"/>
      <c r="C95" s="4"/>
      <c r="D95" s="4"/>
      <c r="E95" s="4"/>
      <c r="F95" s="4"/>
      <c r="G95" s="4"/>
      <c r="H95" s="4"/>
      <c r="I95" s="4"/>
      <c r="J95" s="4"/>
      <c r="K95" s="4"/>
      <c r="L95" s="4"/>
      <c r="M95" s="232"/>
      <c r="N95" s="259"/>
      <c r="O95" s="15"/>
      <c r="P95" s="15"/>
      <c r="Q95" s="3"/>
      <c r="R95" s="3"/>
      <c r="S95" s="3"/>
      <c r="T95" s="3"/>
      <c r="U95" s="3"/>
      <c r="V95" s="264"/>
      <c r="W95" s="223"/>
      <c r="X95" s="223"/>
      <c r="Y95" s="300"/>
      <c r="Z95" s="300"/>
      <c r="AA95" s="300"/>
    </row>
    <row r="96" spans="1:27" s="6" customFormat="1" x14ac:dyDescent="0.3">
      <c r="A96" s="3"/>
      <c r="B96" s="1"/>
      <c r="C96" s="4"/>
      <c r="D96" s="4"/>
      <c r="E96" s="4"/>
      <c r="F96" s="4"/>
      <c r="G96" s="4"/>
      <c r="H96" s="4"/>
      <c r="I96" s="4"/>
      <c r="J96" s="4"/>
      <c r="K96" s="4"/>
      <c r="L96" s="4"/>
      <c r="M96" s="232"/>
      <c r="N96" s="259"/>
      <c r="O96" s="15"/>
      <c r="P96" s="15"/>
      <c r="Q96" s="3"/>
      <c r="R96" s="3"/>
      <c r="S96" s="3"/>
      <c r="T96" s="3"/>
      <c r="U96" s="3"/>
      <c r="V96" s="264"/>
      <c r="W96" s="223"/>
      <c r="X96" s="223"/>
      <c r="Y96" s="300"/>
      <c r="Z96" s="300"/>
      <c r="AA96" s="300"/>
    </row>
    <row r="97" spans="1:27" s="6" customFormat="1" x14ac:dyDescent="0.3">
      <c r="A97" s="3"/>
      <c r="B97" s="1"/>
      <c r="C97" s="4"/>
      <c r="D97" s="4"/>
      <c r="E97" s="4"/>
      <c r="F97" s="4"/>
      <c r="G97" s="4"/>
      <c r="H97" s="4"/>
      <c r="I97" s="4"/>
      <c r="J97" s="4"/>
      <c r="K97" s="4"/>
      <c r="L97" s="4"/>
      <c r="M97" s="232"/>
      <c r="N97" s="259"/>
      <c r="O97" s="15"/>
      <c r="P97" s="15"/>
      <c r="Q97" s="3"/>
      <c r="R97" s="3"/>
      <c r="S97" s="3"/>
      <c r="T97" s="3"/>
      <c r="U97" s="3"/>
      <c r="V97" s="264"/>
      <c r="W97" s="223"/>
      <c r="X97" s="223"/>
      <c r="Y97" s="300"/>
      <c r="Z97" s="300"/>
      <c r="AA97" s="300"/>
    </row>
    <row r="98" spans="1:27" s="6" customFormat="1" x14ac:dyDescent="0.3">
      <c r="A98" s="3"/>
      <c r="B98" s="1"/>
      <c r="C98" s="4"/>
      <c r="D98" s="4"/>
      <c r="E98" s="4"/>
      <c r="F98" s="4"/>
      <c r="G98" s="4"/>
      <c r="H98" s="4"/>
      <c r="I98" s="4"/>
      <c r="J98" s="4"/>
      <c r="K98" s="4"/>
      <c r="L98" s="4"/>
      <c r="M98" s="232"/>
      <c r="N98" s="259"/>
      <c r="O98" s="15"/>
      <c r="P98" s="15"/>
      <c r="Q98" s="3"/>
      <c r="R98" s="3"/>
      <c r="S98" s="3"/>
      <c r="T98" s="3"/>
      <c r="U98" s="3"/>
      <c r="V98" s="264"/>
      <c r="W98" s="223"/>
      <c r="X98" s="223"/>
      <c r="Y98" s="300"/>
      <c r="Z98" s="300"/>
      <c r="AA98" s="300"/>
    </row>
    <row r="99" spans="1:27" s="6" customFormat="1" x14ac:dyDescent="0.3">
      <c r="A99" s="3"/>
      <c r="B99" s="1"/>
      <c r="C99" s="4"/>
      <c r="D99" s="4"/>
      <c r="E99" s="4"/>
      <c r="F99" s="4"/>
      <c r="G99" s="4"/>
      <c r="H99" s="4"/>
      <c r="I99" s="4"/>
      <c r="J99" s="4"/>
      <c r="K99" s="4"/>
      <c r="L99" s="4"/>
      <c r="M99" s="232"/>
      <c r="N99" s="259"/>
      <c r="O99" s="15"/>
      <c r="P99" s="15"/>
      <c r="Q99" s="3"/>
      <c r="R99" s="3"/>
      <c r="S99" s="3"/>
      <c r="T99" s="3"/>
      <c r="U99" s="3"/>
      <c r="V99" s="264"/>
      <c r="W99" s="223"/>
      <c r="X99" s="223"/>
      <c r="Y99" s="300"/>
      <c r="Z99" s="300"/>
      <c r="AA99" s="300"/>
    </row>
    <row r="100" spans="1:27" s="6" customFormat="1" x14ac:dyDescent="0.3">
      <c r="A100" s="3"/>
      <c r="B100" s="1"/>
      <c r="C100" s="4"/>
      <c r="D100" s="4"/>
      <c r="E100" s="4"/>
      <c r="F100" s="4"/>
      <c r="G100" s="4"/>
      <c r="H100" s="4"/>
      <c r="I100" s="4"/>
      <c r="J100" s="4"/>
      <c r="K100" s="4"/>
      <c r="L100" s="4"/>
      <c r="M100" s="232"/>
      <c r="N100" s="259"/>
      <c r="O100" s="15"/>
      <c r="P100" s="15"/>
      <c r="Q100" s="3"/>
      <c r="R100" s="3"/>
      <c r="S100" s="3"/>
      <c r="T100" s="3"/>
      <c r="U100" s="3"/>
      <c r="V100" s="264"/>
      <c r="W100" s="223"/>
      <c r="X100" s="223"/>
      <c r="Y100" s="300"/>
      <c r="Z100" s="300"/>
      <c r="AA100" s="300"/>
    </row>
    <row r="101" spans="1:27" s="6" customFormat="1" x14ac:dyDescent="0.3">
      <c r="A101" s="3"/>
      <c r="B101" s="1"/>
      <c r="C101" s="4"/>
      <c r="D101" s="4"/>
      <c r="E101" s="4"/>
      <c r="F101" s="4"/>
      <c r="G101" s="4"/>
      <c r="H101" s="4"/>
      <c r="I101" s="4"/>
      <c r="J101" s="4"/>
      <c r="K101" s="4"/>
      <c r="L101" s="4"/>
      <c r="M101" s="232"/>
      <c r="N101" s="259"/>
      <c r="O101" s="15"/>
      <c r="P101" s="15"/>
      <c r="Q101" s="3"/>
      <c r="R101" s="3"/>
      <c r="S101" s="3"/>
      <c r="T101" s="3"/>
      <c r="U101" s="3"/>
      <c r="V101" s="264"/>
      <c r="W101" s="223"/>
      <c r="X101" s="223"/>
      <c r="Y101" s="300"/>
      <c r="Z101" s="300"/>
      <c r="AA101" s="300"/>
    </row>
    <row r="102" spans="1:27" s="6" customFormat="1" x14ac:dyDescent="0.3">
      <c r="A102" s="3"/>
      <c r="B102" s="1"/>
      <c r="C102" s="4"/>
      <c r="D102" s="4"/>
      <c r="E102" s="4"/>
      <c r="F102" s="4"/>
      <c r="G102" s="4"/>
      <c r="H102" s="4"/>
      <c r="I102" s="4"/>
      <c r="J102" s="4"/>
      <c r="K102" s="4"/>
      <c r="L102" s="4"/>
      <c r="M102" s="232"/>
      <c r="N102" s="259"/>
      <c r="O102" s="15"/>
      <c r="P102" s="15"/>
      <c r="Q102" s="3"/>
      <c r="R102" s="3"/>
      <c r="S102" s="3"/>
      <c r="T102" s="3"/>
      <c r="U102" s="3"/>
      <c r="V102" s="264"/>
      <c r="W102" s="223"/>
      <c r="X102" s="223"/>
      <c r="Y102" s="300"/>
      <c r="Z102" s="300"/>
      <c r="AA102" s="300"/>
    </row>
    <row r="103" spans="1:27" s="6" customFormat="1" x14ac:dyDescent="0.3">
      <c r="A103" s="3"/>
      <c r="B103" s="1"/>
      <c r="C103" s="4"/>
      <c r="D103" s="4"/>
      <c r="E103" s="4"/>
      <c r="F103" s="4"/>
      <c r="G103" s="4"/>
      <c r="H103" s="4"/>
      <c r="I103" s="4"/>
      <c r="J103" s="4"/>
      <c r="K103" s="4"/>
      <c r="L103" s="4"/>
      <c r="M103" s="232"/>
      <c r="N103" s="259"/>
      <c r="O103" s="15"/>
      <c r="P103" s="15"/>
      <c r="Q103" s="3"/>
      <c r="R103" s="3"/>
      <c r="S103" s="3"/>
      <c r="T103" s="3"/>
      <c r="U103" s="3"/>
      <c r="V103" s="264"/>
      <c r="W103" s="223"/>
      <c r="X103" s="223"/>
      <c r="Y103" s="300"/>
      <c r="Z103" s="300"/>
      <c r="AA103" s="300"/>
    </row>
    <row r="104" spans="1:27" s="6" customFormat="1" x14ac:dyDescent="0.3">
      <c r="A104" s="3"/>
      <c r="B104" s="1"/>
      <c r="C104" s="4"/>
      <c r="D104" s="4"/>
      <c r="E104" s="4"/>
      <c r="F104" s="4"/>
      <c r="G104" s="4"/>
      <c r="H104" s="4"/>
      <c r="I104" s="4"/>
      <c r="J104" s="4"/>
      <c r="K104" s="4"/>
      <c r="L104" s="4"/>
      <c r="M104" s="232"/>
      <c r="N104" s="259"/>
      <c r="O104" s="15"/>
      <c r="P104" s="15"/>
      <c r="Q104" s="3"/>
      <c r="R104" s="3"/>
      <c r="S104" s="3"/>
      <c r="T104" s="3"/>
      <c r="U104" s="3"/>
      <c r="V104" s="264"/>
      <c r="W104" s="223"/>
      <c r="X104" s="223"/>
      <c r="Y104" s="300"/>
      <c r="Z104" s="300"/>
      <c r="AA104" s="300"/>
    </row>
    <row r="105" spans="1:27" s="6" customFormat="1" x14ac:dyDescent="0.3">
      <c r="A105" s="3"/>
      <c r="B105" s="1"/>
      <c r="C105" s="4"/>
      <c r="D105" s="4"/>
      <c r="E105" s="4"/>
      <c r="F105" s="4"/>
      <c r="G105" s="4"/>
      <c r="H105" s="4"/>
      <c r="I105" s="4"/>
      <c r="J105" s="4"/>
      <c r="K105" s="4"/>
      <c r="L105" s="4"/>
      <c r="M105" s="232"/>
      <c r="N105" s="259"/>
      <c r="O105" s="15"/>
      <c r="P105" s="15"/>
      <c r="Q105" s="3"/>
      <c r="R105" s="3"/>
      <c r="S105" s="3"/>
      <c r="T105" s="3"/>
      <c r="U105" s="3"/>
      <c r="V105" s="264"/>
      <c r="W105" s="223"/>
      <c r="X105" s="223"/>
      <c r="Y105" s="300"/>
      <c r="Z105" s="300"/>
      <c r="AA105" s="300"/>
    </row>
    <row r="106" spans="1:27" s="6" customFormat="1" x14ac:dyDescent="0.3">
      <c r="A106" s="3"/>
      <c r="B106" s="1"/>
      <c r="C106" s="4"/>
      <c r="D106" s="4"/>
      <c r="E106" s="4"/>
      <c r="F106" s="4"/>
      <c r="G106" s="4"/>
      <c r="H106" s="4"/>
      <c r="I106" s="4"/>
      <c r="J106" s="4"/>
      <c r="K106" s="4"/>
      <c r="L106" s="4"/>
      <c r="M106" s="232"/>
      <c r="N106" s="259"/>
      <c r="O106" s="15"/>
      <c r="P106" s="15"/>
      <c r="Q106" s="3"/>
      <c r="R106" s="3"/>
      <c r="S106" s="3"/>
      <c r="T106" s="3"/>
      <c r="U106" s="3"/>
      <c r="V106" s="264"/>
      <c r="W106" s="223"/>
      <c r="X106" s="223"/>
      <c r="Y106" s="300"/>
      <c r="Z106" s="300"/>
      <c r="AA106" s="300"/>
    </row>
    <row r="107" spans="1:27" s="6" customFormat="1" x14ac:dyDescent="0.3">
      <c r="A107" s="3"/>
      <c r="B107" s="1"/>
      <c r="C107" s="4"/>
      <c r="D107" s="4"/>
      <c r="E107" s="4"/>
      <c r="F107" s="4"/>
      <c r="G107" s="4"/>
      <c r="H107" s="4"/>
      <c r="I107" s="4"/>
      <c r="J107" s="4"/>
      <c r="K107" s="4"/>
      <c r="L107" s="4"/>
      <c r="M107" s="232"/>
      <c r="N107" s="259"/>
      <c r="O107" s="15"/>
      <c r="P107" s="15"/>
      <c r="Q107" s="3"/>
      <c r="R107" s="3"/>
      <c r="S107" s="3"/>
      <c r="T107" s="3"/>
      <c r="U107" s="3"/>
      <c r="V107" s="264"/>
      <c r="W107" s="223"/>
      <c r="X107" s="223"/>
      <c r="Y107" s="300"/>
      <c r="Z107" s="300"/>
      <c r="AA107" s="300"/>
    </row>
    <row r="108" spans="1:27" s="6" customFormat="1" x14ac:dyDescent="0.3">
      <c r="A108" s="3"/>
      <c r="B108" s="1"/>
      <c r="C108" s="4"/>
      <c r="D108" s="4"/>
      <c r="E108" s="4"/>
      <c r="F108" s="4"/>
      <c r="G108" s="4"/>
      <c r="H108" s="4"/>
      <c r="I108" s="4"/>
      <c r="J108" s="4"/>
      <c r="K108" s="4"/>
      <c r="L108" s="4"/>
      <c r="M108" s="232"/>
      <c r="N108" s="259"/>
      <c r="O108" s="15"/>
      <c r="P108" s="15"/>
      <c r="Q108" s="3"/>
      <c r="R108" s="3"/>
      <c r="S108" s="3"/>
      <c r="T108" s="3"/>
      <c r="U108" s="3"/>
      <c r="V108" s="264"/>
      <c r="W108" s="223"/>
      <c r="X108" s="223"/>
      <c r="Y108" s="300"/>
      <c r="Z108" s="300"/>
      <c r="AA108" s="300"/>
    </row>
    <row r="109" spans="1:27" s="6" customFormat="1" x14ac:dyDescent="0.3">
      <c r="A109" s="3"/>
      <c r="B109" s="1"/>
      <c r="C109" s="4"/>
      <c r="D109" s="4"/>
      <c r="E109" s="4"/>
      <c r="F109" s="4"/>
      <c r="G109" s="4"/>
      <c r="H109" s="4"/>
      <c r="I109" s="4"/>
      <c r="J109" s="4"/>
      <c r="K109" s="4"/>
      <c r="L109" s="4"/>
      <c r="M109" s="232"/>
      <c r="N109" s="259"/>
      <c r="O109" s="15"/>
      <c r="P109" s="15"/>
      <c r="Q109" s="3"/>
      <c r="R109" s="3"/>
      <c r="S109" s="3"/>
      <c r="T109" s="3"/>
      <c r="U109" s="3"/>
      <c r="V109" s="264"/>
      <c r="W109" s="223"/>
      <c r="X109" s="223"/>
      <c r="Y109" s="300"/>
      <c r="Z109" s="300"/>
      <c r="AA109" s="300"/>
    </row>
    <row r="110" spans="1:27" s="6" customFormat="1" x14ac:dyDescent="0.3">
      <c r="A110" s="3"/>
      <c r="B110" s="1"/>
      <c r="C110" s="4"/>
      <c r="D110" s="4"/>
      <c r="E110" s="4"/>
      <c r="F110" s="4"/>
      <c r="G110" s="4"/>
      <c r="H110" s="4"/>
      <c r="I110" s="4"/>
      <c r="J110" s="4"/>
      <c r="K110" s="4"/>
      <c r="L110" s="4"/>
      <c r="M110" s="232"/>
      <c r="N110" s="259"/>
      <c r="O110" s="15"/>
      <c r="P110" s="15"/>
      <c r="Q110" s="3"/>
      <c r="R110" s="3"/>
      <c r="S110" s="3"/>
      <c r="T110" s="3"/>
      <c r="U110" s="3"/>
      <c r="V110" s="264"/>
      <c r="W110" s="223"/>
      <c r="X110" s="223"/>
      <c r="Y110" s="300"/>
      <c r="Z110" s="300"/>
      <c r="AA110" s="300"/>
    </row>
    <row r="111" spans="1:27" s="6" customFormat="1" x14ac:dyDescent="0.3">
      <c r="A111" s="3"/>
      <c r="B111" s="1"/>
      <c r="C111" s="4"/>
      <c r="D111" s="4"/>
      <c r="E111" s="4"/>
      <c r="F111" s="4"/>
      <c r="G111" s="4"/>
      <c r="H111" s="4"/>
      <c r="I111" s="4"/>
      <c r="J111" s="4"/>
      <c r="K111" s="4"/>
      <c r="L111" s="4"/>
      <c r="M111" s="232"/>
      <c r="N111" s="259"/>
      <c r="O111" s="15"/>
      <c r="P111" s="15"/>
      <c r="Q111" s="3"/>
      <c r="R111" s="3"/>
      <c r="S111" s="3"/>
      <c r="T111" s="3"/>
      <c r="U111" s="3"/>
      <c r="V111" s="264"/>
      <c r="W111" s="223"/>
      <c r="X111" s="223"/>
      <c r="Y111" s="300"/>
      <c r="Z111" s="300"/>
      <c r="AA111" s="300"/>
    </row>
    <row r="112" spans="1:27" s="6" customFormat="1" x14ac:dyDescent="0.3">
      <c r="A112" s="3"/>
      <c r="B112" s="1"/>
      <c r="C112" s="4"/>
      <c r="D112" s="4"/>
      <c r="E112" s="4"/>
      <c r="F112" s="4"/>
      <c r="G112" s="4"/>
      <c r="H112" s="4"/>
      <c r="I112" s="4"/>
      <c r="J112" s="4"/>
      <c r="K112" s="4"/>
      <c r="L112" s="4"/>
      <c r="M112" s="232"/>
      <c r="N112" s="259"/>
      <c r="O112" s="15"/>
      <c r="P112" s="15"/>
      <c r="Q112" s="3"/>
      <c r="R112" s="3"/>
      <c r="S112" s="3"/>
      <c r="T112" s="3"/>
      <c r="U112" s="3"/>
      <c r="V112" s="264"/>
      <c r="W112" s="223"/>
      <c r="X112" s="223"/>
      <c r="Y112" s="300"/>
      <c r="Z112" s="300"/>
      <c r="AA112" s="300"/>
    </row>
    <row r="113" spans="1:27" s="6" customFormat="1" x14ac:dyDescent="0.3">
      <c r="A113" s="3"/>
      <c r="B113" s="1"/>
      <c r="C113" s="4"/>
      <c r="D113" s="4"/>
      <c r="E113" s="4"/>
      <c r="F113" s="4"/>
      <c r="G113" s="4"/>
      <c r="H113" s="4"/>
      <c r="I113" s="4"/>
      <c r="J113" s="4"/>
      <c r="K113" s="4"/>
      <c r="L113" s="4"/>
      <c r="M113" s="232"/>
      <c r="N113" s="259"/>
      <c r="O113" s="15"/>
      <c r="P113" s="15"/>
      <c r="Q113" s="3"/>
      <c r="R113" s="3"/>
      <c r="S113" s="3"/>
      <c r="T113" s="3"/>
      <c r="U113" s="3"/>
      <c r="V113" s="264"/>
      <c r="W113" s="223"/>
      <c r="X113" s="223"/>
      <c r="Y113" s="300"/>
      <c r="Z113" s="300"/>
      <c r="AA113" s="300"/>
    </row>
    <row r="114" spans="1:27" s="6" customFormat="1" x14ac:dyDescent="0.3">
      <c r="A114" s="3"/>
      <c r="B114" s="1"/>
      <c r="C114" s="4"/>
      <c r="D114" s="4"/>
      <c r="E114" s="4"/>
      <c r="F114" s="4"/>
      <c r="G114" s="4"/>
      <c r="H114" s="4"/>
      <c r="I114" s="4"/>
      <c r="J114" s="4"/>
      <c r="K114" s="4"/>
      <c r="L114" s="4"/>
      <c r="M114" s="232"/>
      <c r="N114" s="259"/>
      <c r="O114" s="15"/>
      <c r="P114" s="15"/>
      <c r="Q114" s="3"/>
      <c r="R114" s="3"/>
      <c r="S114" s="3"/>
      <c r="T114" s="3"/>
      <c r="U114" s="3"/>
      <c r="V114" s="264"/>
      <c r="W114" s="223"/>
      <c r="X114" s="223"/>
      <c r="Y114" s="300"/>
      <c r="Z114" s="300"/>
      <c r="AA114" s="300"/>
    </row>
    <row r="115" spans="1:27" s="6" customFormat="1" x14ac:dyDescent="0.3">
      <c r="A115" s="3"/>
      <c r="B115" s="1"/>
      <c r="C115" s="4"/>
      <c r="D115" s="4"/>
      <c r="E115" s="4"/>
      <c r="F115" s="4"/>
      <c r="G115" s="4"/>
      <c r="H115" s="4"/>
      <c r="I115" s="4"/>
      <c r="J115" s="4"/>
      <c r="K115" s="4"/>
      <c r="L115" s="4"/>
      <c r="M115" s="232"/>
      <c r="N115" s="259"/>
      <c r="O115" s="15"/>
      <c r="P115" s="15"/>
      <c r="Q115" s="3"/>
      <c r="R115" s="3"/>
      <c r="S115" s="3"/>
      <c r="T115" s="3"/>
      <c r="U115" s="3"/>
      <c r="V115" s="264"/>
      <c r="W115" s="223"/>
      <c r="X115" s="223"/>
      <c r="Y115" s="300"/>
      <c r="Z115" s="300"/>
      <c r="AA115" s="300"/>
    </row>
    <row r="116" spans="1:27" s="6" customFormat="1" x14ac:dyDescent="0.3">
      <c r="A116" s="3"/>
      <c r="B116" s="1"/>
      <c r="C116" s="4"/>
      <c r="D116" s="4"/>
      <c r="E116" s="4"/>
      <c r="F116" s="4"/>
      <c r="G116" s="4"/>
      <c r="H116" s="4"/>
      <c r="I116" s="4"/>
      <c r="J116" s="4"/>
      <c r="K116" s="4"/>
      <c r="L116" s="4"/>
      <c r="M116" s="232"/>
      <c r="N116" s="259"/>
      <c r="O116" s="15"/>
      <c r="P116" s="15"/>
      <c r="Q116" s="3"/>
      <c r="R116" s="3"/>
      <c r="S116" s="3"/>
      <c r="T116" s="3"/>
      <c r="U116" s="3"/>
      <c r="V116" s="264"/>
      <c r="W116" s="223"/>
      <c r="X116" s="223"/>
      <c r="Y116" s="300"/>
      <c r="Z116" s="300"/>
      <c r="AA116" s="300"/>
    </row>
    <row r="117" spans="1:27" s="6" customFormat="1" x14ac:dyDescent="0.3">
      <c r="A117" s="3"/>
      <c r="B117" s="1"/>
      <c r="C117" s="4"/>
      <c r="D117" s="4"/>
      <c r="E117" s="4"/>
      <c r="F117" s="4"/>
      <c r="G117" s="4"/>
      <c r="H117" s="4"/>
      <c r="I117" s="4"/>
      <c r="J117" s="4"/>
      <c r="K117" s="4"/>
      <c r="L117" s="4"/>
      <c r="M117" s="232"/>
      <c r="N117" s="259"/>
      <c r="O117" s="15"/>
      <c r="P117" s="15"/>
      <c r="Q117" s="3"/>
      <c r="R117" s="3"/>
      <c r="S117" s="3"/>
      <c r="T117" s="3"/>
      <c r="U117" s="3"/>
      <c r="V117" s="264"/>
      <c r="W117" s="223"/>
      <c r="X117" s="223"/>
      <c r="Y117" s="300"/>
      <c r="Z117" s="300"/>
      <c r="AA117" s="300"/>
    </row>
    <row r="118" spans="1:27" s="6" customFormat="1" x14ac:dyDescent="0.3">
      <c r="A118" s="3"/>
      <c r="B118" s="1"/>
      <c r="C118" s="4"/>
      <c r="D118" s="4"/>
      <c r="E118" s="4"/>
      <c r="F118" s="4"/>
      <c r="G118" s="4"/>
      <c r="H118" s="4"/>
      <c r="I118" s="4"/>
      <c r="J118" s="4"/>
      <c r="K118" s="4"/>
      <c r="L118" s="4"/>
      <c r="M118" s="232"/>
      <c r="N118" s="259"/>
      <c r="O118" s="15"/>
      <c r="P118" s="15"/>
      <c r="Q118" s="3"/>
      <c r="R118" s="3"/>
      <c r="S118" s="3"/>
      <c r="T118" s="3"/>
      <c r="U118" s="3"/>
      <c r="V118" s="264"/>
      <c r="W118" s="223"/>
      <c r="X118" s="223"/>
      <c r="Y118" s="300"/>
      <c r="Z118" s="300"/>
      <c r="AA118" s="300"/>
    </row>
    <row r="119" spans="1:27" s="6" customFormat="1" x14ac:dyDescent="0.3">
      <c r="A119" s="3"/>
      <c r="B119" s="1"/>
      <c r="C119" s="4"/>
      <c r="D119" s="4"/>
      <c r="E119" s="4"/>
      <c r="F119" s="4"/>
      <c r="G119" s="4"/>
      <c r="H119" s="4"/>
      <c r="I119" s="4"/>
      <c r="J119" s="4"/>
      <c r="K119" s="4"/>
      <c r="L119" s="4"/>
      <c r="M119" s="232"/>
      <c r="N119" s="259"/>
      <c r="O119" s="15"/>
      <c r="P119" s="15"/>
      <c r="Q119" s="3"/>
      <c r="R119" s="3"/>
      <c r="S119" s="3"/>
      <c r="T119" s="3"/>
      <c r="U119" s="3"/>
      <c r="V119" s="264"/>
      <c r="W119" s="223"/>
      <c r="X119" s="223"/>
      <c r="Y119" s="300"/>
      <c r="Z119" s="300"/>
      <c r="AA119" s="300"/>
    </row>
    <row r="120" spans="1:27" s="6" customFormat="1" x14ac:dyDescent="0.3">
      <c r="A120" s="3"/>
      <c r="B120" s="1"/>
      <c r="C120" s="4"/>
      <c r="D120" s="4"/>
      <c r="E120" s="4"/>
      <c r="F120" s="4"/>
      <c r="G120" s="4"/>
      <c r="H120" s="4"/>
      <c r="I120" s="4"/>
      <c r="J120" s="4"/>
      <c r="K120" s="4"/>
      <c r="L120" s="4"/>
      <c r="M120" s="232"/>
      <c r="N120" s="259"/>
      <c r="O120" s="15"/>
      <c r="P120" s="15"/>
      <c r="Q120" s="3"/>
      <c r="R120" s="3"/>
      <c r="S120" s="3"/>
      <c r="T120" s="3"/>
      <c r="U120" s="3"/>
      <c r="V120" s="264"/>
      <c r="W120" s="223"/>
      <c r="X120" s="223"/>
      <c r="Y120" s="300"/>
      <c r="Z120" s="300"/>
      <c r="AA120" s="300"/>
    </row>
    <row r="121" spans="1:27" s="7" customFormat="1" x14ac:dyDescent="0.3">
      <c r="A121" s="3"/>
      <c r="B121" s="1"/>
      <c r="C121" s="4"/>
      <c r="D121" s="4"/>
      <c r="E121" s="4"/>
      <c r="F121" s="4"/>
      <c r="G121" s="4"/>
      <c r="H121" s="4"/>
      <c r="I121" s="4"/>
      <c r="J121" s="4"/>
      <c r="K121" s="4"/>
      <c r="L121" s="4"/>
      <c r="M121" s="232"/>
      <c r="N121" s="259"/>
      <c r="O121" s="15"/>
      <c r="P121" s="15"/>
      <c r="Q121" s="3"/>
      <c r="R121" s="3"/>
      <c r="S121" s="3"/>
      <c r="T121" s="3"/>
      <c r="U121" s="3"/>
      <c r="V121" s="264"/>
      <c r="W121" s="406"/>
      <c r="X121" s="406"/>
      <c r="Y121" s="272"/>
      <c r="Z121" s="272"/>
      <c r="AA121" s="272"/>
    </row>
    <row r="122" spans="1:27" s="7" customFormat="1" x14ac:dyDescent="0.3">
      <c r="A122" s="3"/>
      <c r="B122" s="1"/>
      <c r="C122" s="4"/>
      <c r="D122" s="4"/>
      <c r="E122" s="4"/>
      <c r="F122" s="4"/>
      <c r="G122" s="4"/>
      <c r="H122" s="4"/>
      <c r="I122" s="4"/>
      <c r="J122" s="4"/>
      <c r="K122" s="4"/>
      <c r="L122" s="4"/>
      <c r="M122" s="232"/>
      <c r="N122" s="259"/>
      <c r="O122" s="15"/>
      <c r="P122" s="15"/>
      <c r="Q122" s="3"/>
      <c r="R122" s="3"/>
      <c r="S122" s="3"/>
      <c r="T122" s="3"/>
      <c r="U122" s="3"/>
      <c r="V122" s="264"/>
      <c r="W122" s="406"/>
      <c r="X122" s="406"/>
      <c r="Y122" s="272"/>
      <c r="Z122" s="272"/>
      <c r="AA122" s="272"/>
    </row>
    <row r="123" spans="1:27" s="7" customFormat="1" x14ac:dyDescent="0.3">
      <c r="A123" s="3"/>
      <c r="B123" s="1"/>
      <c r="C123" s="4"/>
      <c r="D123" s="4"/>
      <c r="E123" s="4"/>
      <c r="F123" s="4"/>
      <c r="G123" s="4"/>
      <c r="H123" s="4"/>
      <c r="I123" s="4"/>
      <c r="J123" s="4"/>
      <c r="K123" s="4"/>
      <c r="L123" s="4"/>
      <c r="M123" s="232"/>
      <c r="N123" s="259"/>
      <c r="O123" s="15"/>
      <c r="P123" s="15"/>
      <c r="Q123" s="3"/>
      <c r="R123" s="3"/>
      <c r="S123" s="3"/>
      <c r="T123" s="3"/>
      <c r="U123" s="3"/>
      <c r="V123" s="264"/>
      <c r="W123" s="406"/>
      <c r="X123" s="406"/>
      <c r="Y123" s="272"/>
      <c r="Z123" s="272"/>
      <c r="AA123" s="272"/>
    </row>
    <row r="124" spans="1:27" s="7" customFormat="1" x14ac:dyDescent="0.3">
      <c r="A124" s="3"/>
      <c r="B124" s="1"/>
      <c r="C124" s="4"/>
      <c r="D124" s="4"/>
      <c r="E124" s="4"/>
      <c r="F124" s="4"/>
      <c r="G124" s="4"/>
      <c r="H124" s="4"/>
      <c r="I124" s="4"/>
      <c r="J124" s="4"/>
      <c r="K124" s="4"/>
      <c r="L124" s="4"/>
      <c r="M124" s="232"/>
      <c r="N124" s="259"/>
      <c r="O124" s="15"/>
      <c r="P124" s="15"/>
      <c r="Q124" s="3"/>
      <c r="R124" s="3"/>
      <c r="S124" s="3"/>
      <c r="T124" s="3"/>
      <c r="U124" s="3"/>
      <c r="V124" s="264"/>
      <c r="W124" s="406"/>
      <c r="X124" s="406"/>
      <c r="Y124" s="272"/>
      <c r="Z124" s="272"/>
      <c r="AA124" s="272"/>
    </row>
    <row r="125" spans="1:27" s="6" customFormat="1" x14ac:dyDescent="0.3">
      <c r="A125" s="3"/>
      <c r="B125" s="1"/>
      <c r="C125" s="4"/>
      <c r="D125" s="4"/>
      <c r="E125" s="4"/>
      <c r="F125" s="4"/>
      <c r="G125" s="4"/>
      <c r="H125" s="4"/>
      <c r="I125" s="4"/>
      <c r="J125" s="4"/>
      <c r="K125" s="4"/>
      <c r="L125" s="4"/>
      <c r="M125" s="232"/>
      <c r="N125" s="259"/>
      <c r="O125" s="15"/>
      <c r="P125" s="15"/>
      <c r="Q125" s="3"/>
      <c r="R125" s="3"/>
      <c r="S125" s="3"/>
      <c r="T125" s="3"/>
      <c r="U125" s="3"/>
      <c r="V125" s="264"/>
      <c r="W125" s="223"/>
      <c r="X125" s="223"/>
      <c r="Y125" s="300"/>
      <c r="Z125" s="300"/>
      <c r="AA125" s="300"/>
    </row>
    <row r="126" spans="1:27" s="6" customFormat="1" x14ac:dyDescent="0.3">
      <c r="A126" s="3"/>
      <c r="B126" s="1"/>
      <c r="C126" s="4"/>
      <c r="D126" s="4"/>
      <c r="E126" s="4"/>
      <c r="F126" s="4"/>
      <c r="G126" s="4"/>
      <c r="H126" s="4"/>
      <c r="I126" s="4"/>
      <c r="J126" s="4"/>
      <c r="K126" s="4"/>
      <c r="L126" s="4"/>
      <c r="M126" s="232"/>
      <c r="N126" s="259"/>
      <c r="O126" s="15"/>
      <c r="P126" s="15"/>
      <c r="Q126" s="3"/>
      <c r="R126" s="3"/>
      <c r="S126" s="3"/>
      <c r="T126" s="3"/>
      <c r="U126" s="3"/>
      <c r="V126" s="264"/>
      <c r="W126" s="223"/>
      <c r="X126" s="223"/>
      <c r="Y126" s="300"/>
      <c r="Z126" s="300"/>
      <c r="AA126" s="300"/>
    </row>
    <row r="127" spans="1:27" s="6" customFormat="1" x14ac:dyDescent="0.3">
      <c r="A127" s="3"/>
      <c r="B127" s="1"/>
      <c r="C127" s="4"/>
      <c r="D127" s="4"/>
      <c r="E127" s="4"/>
      <c r="F127" s="4"/>
      <c r="G127" s="4"/>
      <c r="H127" s="4"/>
      <c r="I127" s="4"/>
      <c r="J127" s="4"/>
      <c r="K127" s="4"/>
      <c r="L127" s="4"/>
      <c r="M127" s="232"/>
      <c r="N127" s="259"/>
      <c r="O127" s="15"/>
      <c r="P127" s="15"/>
      <c r="Q127" s="3"/>
      <c r="R127" s="3"/>
      <c r="S127" s="3"/>
      <c r="T127" s="3"/>
      <c r="U127" s="3"/>
      <c r="V127" s="264"/>
      <c r="W127" s="223"/>
      <c r="X127" s="223"/>
      <c r="Y127" s="300"/>
      <c r="Z127" s="300"/>
      <c r="AA127" s="300"/>
    </row>
    <row r="128" spans="1:27" s="6" customFormat="1" x14ac:dyDescent="0.3">
      <c r="A128" s="3"/>
      <c r="B128" s="1"/>
      <c r="C128" s="4"/>
      <c r="D128" s="4"/>
      <c r="E128" s="4"/>
      <c r="F128" s="4"/>
      <c r="G128" s="4"/>
      <c r="H128" s="4"/>
      <c r="I128" s="4"/>
      <c r="J128" s="4"/>
      <c r="K128" s="4"/>
      <c r="L128" s="4"/>
      <c r="M128" s="232"/>
      <c r="N128" s="259"/>
      <c r="O128" s="15"/>
      <c r="P128" s="15"/>
      <c r="Q128" s="3"/>
      <c r="R128" s="3"/>
      <c r="S128" s="3"/>
      <c r="T128" s="3"/>
      <c r="U128" s="3"/>
      <c r="V128" s="264"/>
      <c r="W128" s="223"/>
      <c r="X128" s="223"/>
      <c r="Y128" s="300"/>
      <c r="Z128" s="300"/>
      <c r="AA128" s="300"/>
    </row>
    <row r="129" spans="1:27" s="6" customFormat="1" x14ac:dyDescent="0.3">
      <c r="A129" s="3"/>
      <c r="B129" s="1"/>
      <c r="C129" s="4"/>
      <c r="D129" s="4"/>
      <c r="E129" s="4"/>
      <c r="F129" s="4"/>
      <c r="G129" s="4"/>
      <c r="H129" s="4"/>
      <c r="I129" s="4"/>
      <c r="J129" s="4"/>
      <c r="K129" s="4"/>
      <c r="L129" s="4"/>
      <c r="M129" s="232"/>
      <c r="N129" s="259"/>
      <c r="O129" s="15"/>
      <c r="P129" s="15"/>
      <c r="Q129" s="3"/>
      <c r="R129" s="3"/>
      <c r="S129" s="3"/>
      <c r="T129" s="3"/>
      <c r="U129" s="3"/>
      <c r="V129" s="264"/>
      <c r="W129" s="223"/>
      <c r="X129" s="223"/>
      <c r="Y129" s="300"/>
      <c r="Z129" s="300"/>
      <c r="AA129" s="300"/>
    </row>
    <row r="130" spans="1:27" s="6" customFormat="1" x14ac:dyDescent="0.3">
      <c r="A130" s="3"/>
      <c r="B130" s="1"/>
      <c r="C130" s="4"/>
      <c r="D130" s="4"/>
      <c r="E130" s="4"/>
      <c r="F130" s="4"/>
      <c r="G130" s="4"/>
      <c r="H130" s="4"/>
      <c r="I130" s="4"/>
      <c r="J130" s="4"/>
      <c r="K130" s="4"/>
      <c r="L130" s="4"/>
      <c r="M130" s="232"/>
      <c r="N130" s="259"/>
      <c r="O130" s="15"/>
      <c r="P130" s="15"/>
      <c r="Q130" s="3"/>
      <c r="R130" s="3"/>
      <c r="S130" s="3"/>
      <c r="T130" s="3"/>
      <c r="U130" s="3"/>
      <c r="V130" s="264"/>
      <c r="W130" s="223"/>
      <c r="X130" s="223"/>
      <c r="Y130" s="300"/>
      <c r="Z130" s="300"/>
      <c r="AA130" s="300"/>
    </row>
    <row r="131" spans="1:27" s="7" customFormat="1" x14ac:dyDescent="0.3">
      <c r="A131" s="3"/>
      <c r="B131" s="1"/>
      <c r="C131" s="4"/>
      <c r="D131" s="4"/>
      <c r="E131" s="4"/>
      <c r="F131" s="4"/>
      <c r="G131" s="4"/>
      <c r="H131" s="4"/>
      <c r="I131" s="4"/>
      <c r="J131" s="4"/>
      <c r="K131" s="4"/>
      <c r="L131" s="4"/>
      <c r="M131" s="232"/>
      <c r="N131" s="259"/>
      <c r="O131" s="15"/>
      <c r="P131" s="15"/>
      <c r="Q131" s="3"/>
      <c r="R131" s="3"/>
      <c r="S131" s="3"/>
      <c r="T131" s="3"/>
      <c r="U131" s="3"/>
      <c r="V131" s="264"/>
      <c r="W131" s="406"/>
      <c r="X131" s="406"/>
      <c r="Y131" s="272"/>
      <c r="Z131" s="272"/>
      <c r="AA131" s="272"/>
    </row>
    <row r="132" spans="1:27" s="7" customFormat="1" x14ac:dyDescent="0.3">
      <c r="A132" s="3"/>
      <c r="B132" s="1"/>
      <c r="C132" s="4"/>
      <c r="D132" s="4"/>
      <c r="E132" s="4"/>
      <c r="F132" s="4"/>
      <c r="G132" s="4"/>
      <c r="H132" s="4"/>
      <c r="I132" s="4"/>
      <c r="J132" s="4"/>
      <c r="K132" s="4"/>
      <c r="L132" s="4"/>
      <c r="M132" s="232"/>
      <c r="N132" s="259"/>
      <c r="O132" s="15"/>
      <c r="P132" s="15"/>
      <c r="Q132" s="3"/>
      <c r="R132" s="3"/>
      <c r="S132" s="3"/>
      <c r="T132" s="3"/>
      <c r="U132" s="3"/>
      <c r="V132" s="264"/>
      <c r="W132" s="406"/>
      <c r="X132" s="406"/>
      <c r="Y132" s="272"/>
      <c r="Z132" s="272"/>
      <c r="AA132" s="272"/>
    </row>
    <row r="133" spans="1:27" s="7" customFormat="1" x14ac:dyDescent="0.3">
      <c r="A133" s="3"/>
      <c r="B133" s="1"/>
      <c r="C133" s="4"/>
      <c r="D133" s="4"/>
      <c r="E133" s="4"/>
      <c r="F133" s="4"/>
      <c r="G133" s="4"/>
      <c r="H133" s="4"/>
      <c r="I133" s="4"/>
      <c r="J133" s="4"/>
      <c r="K133" s="4"/>
      <c r="L133" s="4"/>
      <c r="M133" s="232"/>
      <c r="N133" s="259"/>
      <c r="O133" s="15"/>
      <c r="P133" s="15"/>
      <c r="Q133" s="3"/>
      <c r="R133" s="3"/>
      <c r="S133" s="3"/>
      <c r="T133" s="3"/>
      <c r="U133" s="3"/>
      <c r="V133" s="264"/>
      <c r="W133" s="406"/>
      <c r="X133" s="406"/>
      <c r="Y133" s="272"/>
      <c r="Z133" s="272"/>
      <c r="AA133" s="272"/>
    </row>
    <row r="134" spans="1:27" s="7" customFormat="1" x14ac:dyDescent="0.3">
      <c r="A134" s="3"/>
      <c r="B134" s="1"/>
      <c r="C134" s="4"/>
      <c r="D134" s="4"/>
      <c r="E134" s="4"/>
      <c r="F134" s="4"/>
      <c r="G134" s="4"/>
      <c r="H134" s="4"/>
      <c r="I134" s="4"/>
      <c r="J134" s="4"/>
      <c r="K134" s="4"/>
      <c r="L134" s="4"/>
      <c r="M134" s="232"/>
      <c r="N134" s="259"/>
      <c r="O134" s="15"/>
      <c r="P134" s="15"/>
      <c r="Q134" s="3"/>
      <c r="R134" s="3"/>
      <c r="S134" s="3"/>
      <c r="T134" s="3"/>
      <c r="U134" s="3"/>
      <c r="V134" s="264"/>
      <c r="W134" s="406"/>
      <c r="X134" s="406"/>
      <c r="Y134" s="272"/>
      <c r="Z134" s="272"/>
      <c r="AA134" s="272"/>
    </row>
    <row r="135" spans="1:27" s="7" customFormat="1" x14ac:dyDescent="0.3">
      <c r="A135" s="3"/>
      <c r="B135" s="1"/>
      <c r="C135" s="4"/>
      <c r="D135" s="4"/>
      <c r="E135" s="4"/>
      <c r="F135" s="4"/>
      <c r="G135" s="4"/>
      <c r="H135" s="4"/>
      <c r="I135" s="4"/>
      <c r="J135" s="4"/>
      <c r="K135" s="4"/>
      <c r="L135" s="4"/>
      <c r="M135" s="232"/>
      <c r="N135" s="259"/>
      <c r="O135" s="15"/>
      <c r="P135" s="15"/>
      <c r="Q135" s="3"/>
      <c r="R135" s="3"/>
      <c r="S135" s="3"/>
      <c r="T135" s="3"/>
      <c r="U135" s="3"/>
      <c r="V135" s="264"/>
      <c r="W135" s="406"/>
      <c r="X135" s="406"/>
      <c r="Y135" s="272"/>
      <c r="Z135" s="272"/>
      <c r="AA135" s="272"/>
    </row>
    <row r="136" spans="1:27" s="8" customFormat="1" x14ac:dyDescent="0.3">
      <c r="A136" s="3"/>
      <c r="B136" s="1"/>
      <c r="C136" s="4"/>
      <c r="D136" s="4"/>
      <c r="E136" s="4"/>
      <c r="F136" s="4"/>
      <c r="G136" s="4"/>
      <c r="H136" s="4"/>
      <c r="I136" s="4"/>
      <c r="J136" s="4"/>
      <c r="K136" s="4"/>
      <c r="L136" s="4"/>
      <c r="M136" s="232"/>
      <c r="N136" s="259"/>
      <c r="O136" s="15"/>
      <c r="P136" s="15"/>
      <c r="Q136" s="3"/>
      <c r="R136" s="3"/>
      <c r="S136" s="3"/>
      <c r="T136" s="3"/>
      <c r="U136" s="3"/>
      <c r="V136" s="264"/>
      <c r="W136" s="538"/>
      <c r="X136" s="538"/>
      <c r="Y136" s="539"/>
      <c r="Z136" s="539"/>
      <c r="AA136" s="539"/>
    </row>
    <row r="137" spans="1:27" s="9" customFormat="1" x14ac:dyDescent="0.3">
      <c r="A137" s="3"/>
      <c r="B137" s="1"/>
      <c r="C137" s="4"/>
      <c r="D137" s="4"/>
      <c r="E137" s="4"/>
      <c r="F137" s="4"/>
      <c r="G137" s="4"/>
      <c r="H137" s="4"/>
      <c r="I137" s="4"/>
      <c r="J137" s="4"/>
      <c r="K137" s="4"/>
      <c r="L137" s="4"/>
      <c r="M137" s="232"/>
      <c r="N137" s="259"/>
      <c r="O137" s="15"/>
      <c r="P137" s="15"/>
      <c r="Q137" s="3"/>
      <c r="R137" s="3"/>
      <c r="S137" s="3"/>
      <c r="T137" s="3"/>
      <c r="U137" s="3"/>
      <c r="V137" s="264"/>
      <c r="W137" s="357"/>
      <c r="X137" s="357"/>
      <c r="Y137" s="540"/>
      <c r="Z137" s="540"/>
      <c r="AA137" s="540"/>
    </row>
    <row r="138" spans="1:27" s="6" customFormat="1" x14ac:dyDescent="0.3">
      <c r="A138" s="3"/>
      <c r="B138" s="1"/>
      <c r="C138" s="4"/>
      <c r="D138" s="4"/>
      <c r="E138" s="4"/>
      <c r="F138" s="4"/>
      <c r="G138" s="4"/>
      <c r="H138" s="4"/>
      <c r="I138" s="4"/>
      <c r="J138" s="4"/>
      <c r="K138" s="4"/>
      <c r="L138" s="4"/>
      <c r="M138" s="232"/>
      <c r="N138" s="259"/>
      <c r="O138" s="15"/>
      <c r="P138" s="15"/>
      <c r="Q138" s="3"/>
      <c r="R138" s="3"/>
      <c r="S138" s="3"/>
      <c r="T138" s="3"/>
      <c r="U138" s="3"/>
      <c r="V138" s="264"/>
      <c r="W138" s="223"/>
      <c r="X138" s="223"/>
      <c r="Y138" s="300"/>
      <c r="Z138" s="300"/>
      <c r="AA138" s="300"/>
    </row>
    <row r="139" spans="1:27" s="6" customFormat="1" x14ac:dyDescent="0.3">
      <c r="A139" s="3"/>
      <c r="B139" s="1"/>
      <c r="C139" s="4"/>
      <c r="D139" s="4"/>
      <c r="E139" s="4"/>
      <c r="F139" s="4"/>
      <c r="G139" s="4"/>
      <c r="H139" s="4"/>
      <c r="I139" s="4"/>
      <c r="J139" s="4"/>
      <c r="K139" s="4"/>
      <c r="L139" s="4"/>
      <c r="M139" s="232"/>
      <c r="N139" s="259"/>
      <c r="O139" s="15"/>
      <c r="P139" s="15"/>
      <c r="Q139" s="3"/>
      <c r="R139" s="3"/>
      <c r="S139" s="3"/>
      <c r="T139" s="3"/>
      <c r="U139" s="3"/>
      <c r="V139" s="264"/>
      <c r="W139" s="223"/>
      <c r="X139" s="223"/>
      <c r="Y139" s="300"/>
      <c r="Z139" s="300"/>
      <c r="AA139" s="300"/>
    </row>
    <row r="140" spans="1:27" s="6" customFormat="1" x14ac:dyDescent="0.3">
      <c r="A140" s="3"/>
      <c r="B140" s="1"/>
      <c r="C140" s="4"/>
      <c r="D140" s="4"/>
      <c r="E140" s="4"/>
      <c r="F140" s="4"/>
      <c r="G140" s="4"/>
      <c r="H140" s="4"/>
      <c r="I140" s="4"/>
      <c r="J140" s="4"/>
      <c r="K140" s="4"/>
      <c r="L140" s="4"/>
      <c r="M140" s="232"/>
      <c r="N140" s="259"/>
      <c r="O140" s="15"/>
      <c r="P140" s="15"/>
      <c r="Q140" s="3"/>
      <c r="R140" s="3"/>
      <c r="S140" s="3"/>
      <c r="T140" s="3"/>
      <c r="U140" s="3"/>
      <c r="V140" s="264"/>
      <c r="W140" s="223"/>
      <c r="X140" s="223"/>
      <c r="Y140" s="300"/>
      <c r="Z140" s="300"/>
      <c r="AA140" s="300"/>
    </row>
    <row r="141" spans="1:27" s="7" customFormat="1" x14ac:dyDescent="0.3">
      <c r="A141" s="3"/>
      <c r="B141" s="1"/>
      <c r="C141" s="4"/>
      <c r="D141" s="4"/>
      <c r="E141" s="4"/>
      <c r="F141" s="4"/>
      <c r="G141" s="4"/>
      <c r="H141" s="4"/>
      <c r="I141" s="4"/>
      <c r="J141" s="4"/>
      <c r="K141" s="4"/>
      <c r="L141" s="4"/>
      <c r="M141" s="232"/>
      <c r="N141" s="259"/>
      <c r="O141" s="15"/>
      <c r="P141" s="15"/>
      <c r="Q141" s="3"/>
      <c r="R141" s="3"/>
      <c r="S141" s="3"/>
      <c r="T141" s="3"/>
      <c r="U141" s="3"/>
      <c r="V141" s="264"/>
      <c r="W141" s="406"/>
      <c r="X141" s="406"/>
      <c r="Y141" s="272"/>
      <c r="Z141" s="272"/>
      <c r="AA141" s="272"/>
    </row>
    <row r="142" spans="1:27" s="6" customFormat="1" x14ac:dyDescent="0.3">
      <c r="A142" s="3"/>
      <c r="B142" s="1"/>
      <c r="C142" s="4"/>
      <c r="D142" s="4"/>
      <c r="E142" s="4"/>
      <c r="F142" s="4"/>
      <c r="G142" s="4"/>
      <c r="H142" s="4"/>
      <c r="I142" s="4"/>
      <c r="J142" s="4"/>
      <c r="K142" s="4"/>
      <c r="L142" s="4"/>
      <c r="M142" s="232"/>
      <c r="N142" s="259"/>
      <c r="O142" s="15"/>
      <c r="P142" s="15"/>
      <c r="Q142" s="3"/>
      <c r="R142" s="3"/>
      <c r="S142" s="3"/>
      <c r="T142" s="3"/>
      <c r="U142" s="3"/>
      <c r="V142" s="264"/>
      <c r="W142" s="223"/>
      <c r="X142" s="223"/>
      <c r="Y142" s="300"/>
      <c r="Z142" s="300"/>
      <c r="AA142" s="300"/>
    </row>
    <row r="143" spans="1:27" s="6" customFormat="1" x14ac:dyDescent="0.3">
      <c r="A143" s="3"/>
      <c r="B143" s="1"/>
      <c r="C143" s="4"/>
      <c r="D143" s="4"/>
      <c r="E143" s="4"/>
      <c r="F143" s="4"/>
      <c r="G143" s="4"/>
      <c r="H143" s="4"/>
      <c r="I143" s="4"/>
      <c r="J143" s="4"/>
      <c r="K143" s="4"/>
      <c r="L143" s="4"/>
      <c r="M143" s="232"/>
      <c r="N143" s="259"/>
      <c r="O143" s="15"/>
      <c r="P143" s="15"/>
      <c r="Q143" s="3"/>
      <c r="R143" s="3"/>
      <c r="S143" s="3"/>
      <c r="T143" s="3"/>
      <c r="U143" s="3"/>
      <c r="V143" s="264"/>
      <c r="W143" s="223"/>
      <c r="X143" s="223"/>
      <c r="Y143" s="300"/>
      <c r="Z143" s="300"/>
      <c r="AA143" s="300"/>
    </row>
    <row r="144" spans="1:27" s="6" customFormat="1" x14ac:dyDescent="0.3">
      <c r="A144" s="3"/>
      <c r="B144" s="1"/>
      <c r="C144" s="4"/>
      <c r="D144" s="4"/>
      <c r="E144" s="4"/>
      <c r="F144" s="4"/>
      <c r="G144" s="4"/>
      <c r="H144" s="4"/>
      <c r="I144" s="4"/>
      <c r="J144" s="4"/>
      <c r="K144" s="4"/>
      <c r="L144" s="4"/>
      <c r="M144" s="232"/>
      <c r="N144" s="259"/>
      <c r="O144" s="15"/>
      <c r="P144" s="15"/>
      <c r="Q144" s="3"/>
      <c r="R144" s="3"/>
      <c r="S144" s="3"/>
      <c r="T144" s="3"/>
      <c r="U144" s="3"/>
      <c r="V144" s="264"/>
      <c r="W144" s="223"/>
      <c r="X144" s="223"/>
      <c r="Y144" s="300"/>
      <c r="Z144" s="300"/>
      <c r="AA144" s="300"/>
    </row>
    <row r="145" spans="1:27" s="6" customFormat="1" x14ac:dyDescent="0.3">
      <c r="A145" s="3"/>
      <c r="B145" s="1"/>
      <c r="C145" s="4"/>
      <c r="D145" s="4"/>
      <c r="E145" s="4"/>
      <c r="F145" s="4"/>
      <c r="G145" s="4"/>
      <c r="H145" s="4"/>
      <c r="I145" s="4"/>
      <c r="J145" s="4"/>
      <c r="K145" s="4"/>
      <c r="L145" s="4"/>
      <c r="M145" s="232"/>
      <c r="N145" s="259"/>
      <c r="O145" s="15"/>
      <c r="P145" s="15"/>
      <c r="Q145" s="3"/>
      <c r="R145" s="3"/>
      <c r="S145" s="3"/>
      <c r="T145" s="3"/>
      <c r="U145" s="3"/>
      <c r="V145" s="264"/>
      <c r="W145" s="223"/>
      <c r="X145" s="223"/>
      <c r="Y145" s="300"/>
      <c r="Z145" s="300"/>
      <c r="AA145" s="300"/>
    </row>
    <row r="146" spans="1:27" s="6" customFormat="1" x14ac:dyDescent="0.3">
      <c r="A146" s="3"/>
      <c r="B146" s="1"/>
      <c r="C146" s="4"/>
      <c r="D146" s="4"/>
      <c r="E146" s="4"/>
      <c r="F146" s="4"/>
      <c r="G146" s="4"/>
      <c r="H146" s="4"/>
      <c r="I146" s="4"/>
      <c r="J146" s="4"/>
      <c r="K146" s="4"/>
      <c r="L146" s="4"/>
      <c r="M146" s="232"/>
      <c r="N146" s="259"/>
      <c r="O146" s="15"/>
      <c r="P146" s="15"/>
      <c r="Q146" s="3"/>
      <c r="R146" s="3"/>
      <c r="S146" s="3"/>
      <c r="T146" s="3"/>
      <c r="U146" s="3"/>
      <c r="V146" s="264"/>
      <c r="W146" s="223"/>
      <c r="X146" s="223"/>
      <c r="Y146" s="300"/>
      <c r="Z146" s="300"/>
      <c r="AA146" s="300"/>
    </row>
    <row r="147" spans="1:27" s="6" customFormat="1" x14ac:dyDescent="0.3">
      <c r="A147" s="3"/>
      <c r="B147" s="1"/>
      <c r="C147" s="4"/>
      <c r="D147" s="4"/>
      <c r="E147" s="4"/>
      <c r="F147" s="4"/>
      <c r="G147" s="4"/>
      <c r="H147" s="4"/>
      <c r="I147" s="4"/>
      <c r="J147" s="4"/>
      <c r="K147" s="4"/>
      <c r="L147" s="4"/>
      <c r="M147" s="232"/>
      <c r="N147" s="259"/>
      <c r="O147" s="15"/>
      <c r="P147" s="15"/>
      <c r="Q147" s="3"/>
      <c r="R147" s="3"/>
      <c r="S147" s="3"/>
      <c r="T147" s="3"/>
      <c r="U147" s="3"/>
      <c r="V147" s="264"/>
      <c r="W147" s="223"/>
      <c r="X147" s="223"/>
      <c r="Y147" s="300"/>
      <c r="Z147" s="300"/>
      <c r="AA147" s="300"/>
    </row>
    <row r="148" spans="1:27" s="6" customFormat="1" x14ac:dyDescent="0.3">
      <c r="A148" s="3"/>
      <c r="B148" s="1"/>
      <c r="C148" s="4"/>
      <c r="D148" s="4"/>
      <c r="E148" s="4"/>
      <c r="F148" s="4"/>
      <c r="G148" s="4"/>
      <c r="H148" s="4"/>
      <c r="I148" s="4"/>
      <c r="J148" s="4"/>
      <c r="K148" s="4"/>
      <c r="L148" s="4"/>
      <c r="M148" s="232"/>
      <c r="N148" s="259"/>
      <c r="O148" s="15"/>
      <c r="P148" s="15"/>
      <c r="Q148" s="3"/>
      <c r="R148" s="3"/>
      <c r="S148" s="3"/>
      <c r="T148" s="3"/>
      <c r="U148" s="3"/>
      <c r="V148" s="264"/>
      <c r="W148" s="223"/>
      <c r="X148" s="223"/>
      <c r="Y148" s="300"/>
      <c r="Z148" s="300"/>
      <c r="AA148" s="300"/>
    </row>
    <row r="149" spans="1:27" s="6" customFormat="1" x14ac:dyDescent="0.3">
      <c r="A149" s="3"/>
      <c r="B149" s="1"/>
      <c r="C149" s="4"/>
      <c r="D149" s="4"/>
      <c r="E149" s="4"/>
      <c r="F149" s="4"/>
      <c r="G149" s="4"/>
      <c r="H149" s="4"/>
      <c r="I149" s="4"/>
      <c r="J149" s="4"/>
      <c r="K149" s="4"/>
      <c r="L149" s="4"/>
      <c r="M149" s="232"/>
      <c r="N149" s="259"/>
      <c r="O149" s="15"/>
      <c r="P149" s="15"/>
      <c r="Q149" s="3"/>
      <c r="R149" s="3"/>
      <c r="S149" s="3"/>
      <c r="T149" s="3"/>
      <c r="U149" s="3"/>
      <c r="V149" s="264"/>
      <c r="W149" s="223"/>
      <c r="X149" s="223"/>
      <c r="Y149" s="300"/>
      <c r="Z149" s="300"/>
      <c r="AA149" s="300"/>
    </row>
    <row r="150" spans="1:27" s="7" customFormat="1" x14ac:dyDescent="0.3">
      <c r="A150" s="3"/>
      <c r="B150" s="1"/>
      <c r="C150" s="4"/>
      <c r="D150" s="4"/>
      <c r="E150" s="4"/>
      <c r="F150" s="4"/>
      <c r="G150" s="4"/>
      <c r="H150" s="4"/>
      <c r="I150" s="4"/>
      <c r="J150" s="4"/>
      <c r="K150" s="4"/>
      <c r="L150" s="4"/>
      <c r="M150" s="232"/>
      <c r="N150" s="259"/>
      <c r="O150" s="15"/>
      <c r="P150" s="15"/>
      <c r="Q150" s="3"/>
      <c r="R150" s="3"/>
      <c r="S150" s="3"/>
      <c r="T150" s="3"/>
      <c r="U150" s="3"/>
      <c r="V150" s="264"/>
      <c r="W150" s="406"/>
      <c r="X150" s="406"/>
      <c r="Y150" s="272"/>
      <c r="Z150" s="272"/>
      <c r="AA150" s="272"/>
    </row>
    <row r="151" spans="1:27" s="7" customFormat="1" x14ac:dyDescent="0.3">
      <c r="A151" s="3"/>
      <c r="B151" s="1"/>
      <c r="C151" s="4"/>
      <c r="D151" s="4"/>
      <c r="E151" s="4"/>
      <c r="F151" s="4"/>
      <c r="G151" s="4"/>
      <c r="H151" s="4"/>
      <c r="I151" s="4"/>
      <c r="J151" s="4"/>
      <c r="K151" s="4"/>
      <c r="L151" s="4"/>
      <c r="M151" s="232"/>
      <c r="N151" s="259"/>
      <c r="O151" s="15"/>
      <c r="P151" s="15"/>
      <c r="Q151" s="3"/>
      <c r="R151" s="3"/>
      <c r="S151" s="3"/>
      <c r="T151" s="3"/>
      <c r="U151" s="3"/>
      <c r="V151" s="264"/>
      <c r="W151" s="406"/>
      <c r="X151" s="406"/>
      <c r="Y151" s="272"/>
      <c r="Z151" s="272"/>
      <c r="AA151" s="272"/>
    </row>
    <row r="152" spans="1:27" s="7" customFormat="1" x14ac:dyDescent="0.3">
      <c r="A152" s="3"/>
      <c r="B152" s="1"/>
      <c r="C152" s="4"/>
      <c r="D152" s="4"/>
      <c r="E152" s="4"/>
      <c r="F152" s="4"/>
      <c r="G152" s="4"/>
      <c r="H152" s="4"/>
      <c r="I152" s="4"/>
      <c r="J152" s="4"/>
      <c r="K152" s="4"/>
      <c r="L152" s="4"/>
      <c r="M152" s="232"/>
      <c r="N152" s="259"/>
      <c r="O152" s="15"/>
      <c r="P152" s="15"/>
      <c r="Q152" s="3"/>
      <c r="R152" s="3"/>
      <c r="S152" s="3"/>
      <c r="T152" s="3"/>
      <c r="U152" s="3"/>
      <c r="V152" s="264"/>
      <c r="W152" s="406"/>
      <c r="X152" s="406"/>
      <c r="Y152" s="272"/>
      <c r="Z152" s="272"/>
      <c r="AA152" s="272"/>
    </row>
    <row r="153" spans="1:27" s="7" customFormat="1" x14ac:dyDescent="0.3">
      <c r="A153" s="3"/>
      <c r="B153" s="1"/>
      <c r="C153" s="4"/>
      <c r="D153" s="4"/>
      <c r="E153" s="4"/>
      <c r="F153" s="4"/>
      <c r="G153" s="4"/>
      <c r="H153" s="4"/>
      <c r="I153" s="4"/>
      <c r="J153" s="4"/>
      <c r="K153" s="4"/>
      <c r="L153" s="4"/>
      <c r="M153" s="232"/>
      <c r="N153" s="259"/>
      <c r="O153" s="15"/>
      <c r="P153" s="15"/>
      <c r="Q153" s="3"/>
      <c r="R153" s="3"/>
      <c r="S153" s="3"/>
      <c r="T153" s="3"/>
      <c r="U153" s="3"/>
      <c r="V153" s="264"/>
      <c r="W153" s="406"/>
      <c r="X153" s="406"/>
      <c r="Y153" s="272"/>
      <c r="Z153" s="272"/>
      <c r="AA153" s="272"/>
    </row>
    <row r="154" spans="1:27" s="7" customFormat="1" x14ac:dyDescent="0.3">
      <c r="A154" s="3"/>
      <c r="B154" s="1"/>
      <c r="C154" s="4"/>
      <c r="D154" s="4"/>
      <c r="E154" s="4"/>
      <c r="F154" s="4"/>
      <c r="G154" s="4"/>
      <c r="H154" s="4"/>
      <c r="I154" s="4"/>
      <c r="J154" s="4"/>
      <c r="K154" s="4"/>
      <c r="L154" s="4"/>
      <c r="M154" s="232"/>
      <c r="N154" s="259"/>
      <c r="O154" s="15"/>
      <c r="P154" s="15"/>
      <c r="Q154" s="3"/>
      <c r="R154" s="3"/>
      <c r="S154" s="3"/>
      <c r="T154" s="3"/>
      <c r="U154" s="3"/>
      <c r="V154" s="264"/>
      <c r="W154" s="406"/>
      <c r="X154" s="406"/>
      <c r="Y154" s="272"/>
      <c r="Z154" s="272"/>
      <c r="AA154" s="272"/>
    </row>
    <row r="155" spans="1:27" s="6" customFormat="1" x14ac:dyDescent="0.3">
      <c r="A155" s="3"/>
      <c r="B155" s="1"/>
      <c r="C155" s="4"/>
      <c r="D155" s="4"/>
      <c r="E155" s="4"/>
      <c r="F155" s="4"/>
      <c r="G155" s="4"/>
      <c r="H155" s="4"/>
      <c r="I155" s="4"/>
      <c r="J155" s="4"/>
      <c r="K155" s="4"/>
      <c r="L155" s="4"/>
      <c r="M155" s="232"/>
      <c r="N155" s="259"/>
      <c r="O155" s="15"/>
      <c r="P155" s="15"/>
      <c r="Q155" s="3"/>
      <c r="R155" s="3"/>
      <c r="S155" s="3"/>
      <c r="T155" s="3"/>
      <c r="U155" s="3"/>
      <c r="V155" s="264"/>
      <c r="W155" s="223"/>
      <c r="X155" s="223"/>
      <c r="Y155" s="300"/>
      <c r="Z155" s="300"/>
      <c r="AA155" s="300"/>
    </row>
    <row r="156" spans="1:27" s="6" customFormat="1" x14ac:dyDescent="0.3">
      <c r="A156" s="3"/>
      <c r="B156" s="1"/>
      <c r="C156" s="4"/>
      <c r="D156" s="4"/>
      <c r="E156" s="4"/>
      <c r="F156" s="4"/>
      <c r="G156" s="4"/>
      <c r="H156" s="4"/>
      <c r="I156" s="4"/>
      <c r="J156" s="4"/>
      <c r="K156" s="4"/>
      <c r="L156" s="4"/>
      <c r="M156" s="232"/>
      <c r="N156" s="259"/>
      <c r="O156" s="15"/>
      <c r="P156" s="15"/>
      <c r="Q156" s="3"/>
      <c r="R156" s="3"/>
      <c r="S156" s="3"/>
      <c r="T156" s="3"/>
      <c r="U156" s="3"/>
      <c r="V156" s="264"/>
      <c r="W156" s="223"/>
      <c r="X156" s="223"/>
      <c r="Y156" s="300"/>
      <c r="Z156" s="300"/>
      <c r="AA156" s="300"/>
    </row>
    <row r="157" spans="1:27" s="6" customFormat="1" x14ac:dyDescent="0.3">
      <c r="A157" s="3"/>
      <c r="B157" s="1"/>
      <c r="C157" s="4"/>
      <c r="D157" s="4"/>
      <c r="E157" s="4"/>
      <c r="F157" s="4"/>
      <c r="G157" s="4"/>
      <c r="H157" s="4"/>
      <c r="I157" s="4"/>
      <c r="J157" s="4"/>
      <c r="K157" s="4"/>
      <c r="L157" s="4"/>
      <c r="M157" s="232"/>
      <c r="N157" s="259"/>
      <c r="O157" s="15"/>
      <c r="P157" s="15"/>
      <c r="Q157" s="3"/>
      <c r="R157" s="3"/>
      <c r="S157" s="3"/>
      <c r="T157" s="3"/>
      <c r="U157" s="3"/>
      <c r="V157" s="264"/>
      <c r="W157" s="223"/>
      <c r="X157" s="223"/>
      <c r="Y157" s="300"/>
      <c r="Z157" s="300"/>
      <c r="AA157" s="300"/>
    </row>
    <row r="158" spans="1:27" s="6" customFormat="1" x14ac:dyDescent="0.3">
      <c r="A158" s="3"/>
      <c r="B158" s="1"/>
      <c r="C158" s="4"/>
      <c r="D158" s="4"/>
      <c r="E158" s="4"/>
      <c r="F158" s="4"/>
      <c r="G158" s="4"/>
      <c r="H158" s="4"/>
      <c r="I158" s="4"/>
      <c r="J158" s="4"/>
      <c r="K158" s="4"/>
      <c r="L158" s="4"/>
      <c r="M158" s="232"/>
      <c r="N158" s="259"/>
      <c r="O158" s="15"/>
      <c r="P158" s="15"/>
      <c r="Q158" s="3"/>
      <c r="R158" s="3"/>
      <c r="S158" s="3"/>
      <c r="T158" s="3"/>
      <c r="U158" s="3"/>
      <c r="V158" s="264"/>
      <c r="W158" s="223"/>
      <c r="X158" s="223"/>
      <c r="Y158" s="300"/>
      <c r="Z158" s="300"/>
      <c r="AA158" s="300"/>
    </row>
    <row r="159" spans="1:27" s="6" customFormat="1" x14ac:dyDescent="0.3">
      <c r="A159" s="3"/>
      <c r="B159" s="1"/>
      <c r="C159" s="4"/>
      <c r="D159" s="4"/>
      <c r="E159" s="4"/>
      <c r="F159" s="4"/>
      <c r="G159" s="4"/>
      <c r="H159" s="4"/>
      <c r="I159" s="4"/>
      <c r="J159" s="4"/>
      <c r="K159" s="4"/>
      <c r="L159" s="4"/>
      <c r="M159" s="232"/>
      <c r="N159" s="259"/>
      <c r="O159" s="15"/>
      <c r="P159" s="15"/>
      <c r="Q159" s="3"/>
      <c r="R159" s="3"/>
      <c r="S159" s="3"/>
      <c r="T159" s="3"/>
      <c r="U159" s="3"/>
      <c r="V159" s="264"/>
      <c r="W159" s="223"/>
      <c r="X159" s="223"/>
      <c r="Y159" s="300"/>
      <c r="Z159" s="300"/>
      <c r="AA159" s="300"/>
    </row>
    <row r="160" spans="1:27" s="6" customFormat="1" x14ac:dyDescent="0.3">
      <c r="A160" s="3"/>
      <c r="B160" s="1"/>
      <c r="C160" s="4"/>
      <c r="D160" s="4"/>
      <c r="E160" s="4"/>
      <c r="F160" s="4"/>
      <c r="G160" s="4"/>
      <c r="H160" s="4"/>
      <c r="I160" s="4"/>
      <c r="J160" s="4"/>
      <c r="K160" s="4"/>
      <c r="L160" s="4"/>
      <c r="M160" s="232"/>
      <c r="N160" s="259"/>
      <c r="O160" s="15"/>
      <c r="P160" s="15"/>
      <c r="Q160" s="3"/>
      <c r="R160" s="3"/>
      <c r="S160" s="3"/>
      <c r="T160" s="3"/>
      <c r="U160" s="3"/>
      <c r="V160" s="264"/>
      <c r="W160" s="223"/>
      <c r="X160" s="223"/>
      <c r="Y160" s="300"/>
      <c r="Z160" s="300"/>
      <c r="AA160" s="300"/>
    </row>
    <row r="161" spans="1:27" s="6" customFormat="1" x14ac:dyDescent="0.3">
      <c r="A161" s="3"/>
      <c r="B161" s="1"/>
      <c r="C161" s="4"/>
      <c r="D161" s="4"/>
      <c r="E161" s="4"/>
      <c r="F161" s="4"/>
      <c r="G161" s="4"/>
      <c r="H161" s="4"/>
      <c r="I161" s="4"/>
      <c r="J161" s="4"/>
      <c r="K161" s="4"/>
      <c r="L161" s="4"/>
      <c r="M161" s="232"/>
      <c r="N161" s="259"/>
      <c r="O161" s="15"/>
      <c r="P161" s="15"/>
      <c r="Q161" s="3"/>
      <c r="R161" s="3"/>
      <c r="S161" s="3"/>
      <c r="T161" s="3"/>
      <c r="U161" s="3"/>
      <c r="V161" s="264"/>
      <c r="W161" s="223"/>
      <c r="X161" s="223"/>
      <c r="Y161" s="300"/>
      <c r="Z161" s="300"/>
      <c r="AA161" s="300"/>
    </row>
    <row r="162" spans="1:27" s="6" customFormat="1" x14ac:dyDescent="0.3">
      <c r="A162" s="3"/>
      <c r="B162" s="1"/>
      <c r="C162" s="4"/>
      <c r="D162" s="4"/>
      <c r="E162" s="4"/>
      <c r="F162" s="4"/>
      <c r="G162" s="4"/>
      <c r="H162" s="4"/>
      <c r="I162" s="4"/>
      <c r="J162" s="4"/>
      <c r="K162" s="4"/>
      <c r="L162" s="4"/>
      <c r="M162" s="232"/>
      <c r="N162" s="259"/>
      <c r="O162" s="15"/>
      <c r="P162" s="15"/>
      <c r="Q162" s="3"/>
      <c r="R162" s="3"/>
      <c r="S162" s="3"/>
      <c r="T162" s="3"/>
      <c r="U162" s="3"/>
      <c r="V162" s="264"/>
      <c r="W162" s="223"/>
      <c r="X162" s="223"/>
      <c r="Y162" s="300"/>
      <c r="Z162" s="300"/>
      <c r="AA162" s="300"/>
    </row>
    <row r="163" spans="1:27" s="6" customFormat="1" x14ac:dyDescent="0.3">
      <c r="A163" s="3"/>
      <c r="B163" s="1"/>
      <c r="C163" s="4"/>
      <c r="D163" s="4"/>
      <c r="E163" s="4"/>
      <c r="F163" s="4"/>
      <c r="G163" s="4"/>
      <c r="H163" s="4"/>
      <c r="I163" s="4"/>
      <c r="J163" s="4"/>
      <c r="K163" s="4"/>
      <c r="L163" s="4"/>
      <c r="M163" s="232"/>
      <c r="N163" s="259"/>
      <c r="O163" s="15"/>
      <c r="P163" s="15"/>
      <c r="Q163" s="3"/>
      <c r="R163" s="3"/>
      <c r="S163" s="3"/>
      <c r="T163" s="3"/>
      <c r="U163" s="3"/>
      <c r="V163" s="264"/>
      <c r="W163" s="223"/>
      <c r="X163" s="223"/>
      <c r="Y163" s="300"/>
      <c r="Z163" s="300"/>
      <c r="AA163" s="300"/>
    </row>
    <row r="164" spans="1:27" s="7" customFormat="1" x14ac:dyDescent="0.3">
      <c r="A164" s="3"/>
      <c r="B164" s="1"/>
      <c r="C164" s="4"/>
      <c r="D164" s="4"/>
      <c r="E164" s="4"/>
      <c r="F164" s="4"/>
      <c r="G164" s="4"/>
      <c r="H164" s="4"/>
      <c r="I164" s="4"/>
      <c r="J164" s="4"/>
      <c r="K164" s="4"/>
      <c r="L164" s="4"/>
      <c r="M164" s="232"/>
      <c r="N164" s="259"/>
      <c r="O164" s="15"/>
      <c r="P164" s="15"/>
      <c r="Q164" s="3"/>
      <c r="R164" s="3"/>
      <c r="S164" s="3"/>
      <c r="T164" s="3"/>
      <c r="U164" s="3"/>
      <c r="V164" s="264"/>
      <c r="W164" s="406"/>
      <c r="X164" s="406"/>
      <c r="Y164" s="272"/>
      <c r="Z164" s="272"/>
      <c r="AA164" s="272"/>
    </row>
    <row r="165" spans="1:27" s="7" customFormat="1" x14ac:dyDescent="0.3">
      <c r="A165" s="3"/>
      <c r="B165" s="1"/>
      <c r="C165" s="4"/>
      <c r="D165" s="4"/>
      <c r="E165" s="4"/>
      <c r="F165" s="4"/>
      <c r="G165" s="4"/>
      <c r="H165" s="4"/>
      <c r="I165" s="4"/>
      <c r="J165" s="4"/>
      <c r="K165" s="4"/>
      <c r="L165" s="4"/>
      <c r="M165" s="232"/>
      <c r="N165" s="259"/>
      <c r="O165" s="15"/>
      <c r="P165" s="15"/>
      <c r="Q165" s="3"/>
      <c r="R165" s="3"/>
      <c r="S165" s="3"/>
      <c r="T165" s="3"/>
      <c r="U165" s="3"/>
      <c r="V165" s="264"/>
      <c r="W165" s="406"/>
      <c r="X165" s="406"/>
      <c r="Y165" s="272"/>
      <c r="Z165" s="272"/>
      <c r="AA165" s="272"/>
    </row>
    <row r="166" spans="1:27" s="7" customFormat="1" x14ac:dyDescent="0.3">
      <c r="A166" s="3"/>
      <c r="B166" s="1"/>
      <c r="C166" s="4"/>
      <c r="D166" s="4"/>
      <c r="E166" s="4"/>
      <c r="F166" s="4"/>
      <c r="G166" s="4"/>
      <c r="H166" s="4"/>
      <c r="I166" s="4"/>
      <c r="J166" s="4"/>
      <c r="K166" s="4"/>
      <c r="L166" s="4"/>
      <c r="M166" s="232"/>
      <c r="N166" s="259"/>
      <c r="O166" s="15"/>
      <c r="P166" s="15"/>
      <c r="Q166" s="3"/>
      <c r="R166" s="3"/>
      <c r="S166" s="3"/>
      <c r="T166" s="3"/>
      <c r="U166" s="3"/>
      <c r="V166" s="264"/>
      <c r="W166" s="406"/>
      <c r="X166" s="406"/>
      <c r="Y166" s="272"/>
      <c r="Z166" s="272"/>
      <c r="AA166" s="272"/>
    </row>
    <row r="167" spans="1:27" s="6" customFormat="1" x14ac:dyDescent="0.3">
      <c r="A167" s="3"/>
      <c r="B167" s="1"/>
      <c r="C167" s="4"/>
      <c r="D167" s="4"/>
      <c r="E167" s="4"/>
      <c r="F167" s="4"/>
      <c r="G167" s="4"/>
      <c r="H167" s="4"/>
      <c r="I167" s="4"/>
      <c r="J167" s="4"/>
      <c r="K167" s="4"/>
      <c r="L167" s="4"/>
      <c r="M167" s="232"/>
      <c r="N167" s="259"/>
      <c r="O167" s="15"/>
      <c r="P167" s="15"/>
      <c r="Q167" s="3"/>
      <c r="R167" s="3"/>
      <c r="S167" s="3"/>
      <c r="T167" s="3"/>
      <c r="U167" s="3"/>
      <c r="V167" s="264"/>
      <c r="W167" s="223"/>
      <c r="X167" s="223"/>
      <c r="Y167" s="300"/>
      <c r="Z167" s="300"/>
      <c r="AA167" s="300"/>
    </row>
    <row r="168" spans="1:27" s="6" customFormat="1" x14ac:dyDescent="0.3">
      <c r="A168" s="3"/>
      <c r="B168" s="1"/>
      <c r="C168" s="4"/>
      <c r="D168" s="4"/>
      <c r="E168" s="4"/>
      <c r="F168" s="4"/>
      <c r="G168" s="4"/>
      <c r="H168" s="4"/>
      <c r="I168" s="4"/>
      <c r="J168" s="4"/>
      <c r="K168" s="4"/>
      <c r="L168" s="4"/>
      <c r="M168" s="232"/>
      <c r="N168" s="259"/>
      <c r="O168" s="15"/>
      <c r="P168" s="15"/>
      <c r="Q168" s="3"/>
      <c r="R168" s="3"/>
      <c r="S168" s="3"/>
      <c r="T168" s="3"/>
      <c r="U168" s="3"/>
      <c r="V168" s="264"/>
      <c r="W168" s="223"/>
      <c r="X168" s="223"/>
      <c r="Y168" s="300"/>
      <c r="Z168" s="300"/>
      <c r="AA168" s="300"/>
    </row>
    <row r="169" spans="1:27" s="6" customFormat="1" x14ac:dyDescent="0.3">
      <c r="A169" s="3"/>
      <c r="B169" s="1"/>
      <c r="C169" s="4"/>
      <c r="D169" s="4"/>
      <c r="E169" s="4"/>
      <c r="F169" s="4"/>
      <c r="G169" s="4"/>
      <c r="H169" s="4"/>
      <c r="I169" s="4"/>
      <c r="J169" s="4"/>
      <c r="K169" s="4"/>
      <c r="L169" s="4"/>
      <c r="M169" s="232"/>
      <c r="N169" s="259"/>
      <c r="O169" s="15"/>
      <c r="P169" s="15"/>
      <c r="Q169" s="3"/>
      <c r="R169" s="3"/>
      <c r="S169" s="3"/>
      <c r="T169" s="3"/>
      <c r="U169" s="3"/>
      <c r="V169" s="264"/>
      <c r="W169" s="223"/>
      <c r="X169" s="223"/>
      <c r="Y169" s="300"/>
      <c r="Z169" s="300"/>
      <c r="AA169" s="300"/>
    </row>
    <row r="170" spans="1:27" s="6" customFormat="1" x14ac:dyDescent="0.3">
      <c r="A170" s="3"/>
      <c r="B170" s="1"/>
      <c r="C170" s="4"/>
      <c r="D170" s="4"/>
      <c r="E170" s="4"/>
      <c r="F170" s="4"/>
      <c r="G170" s="4"/>
      <c r="H170" s="4"/>
      <c r="I170" s="4"/>
      <c r="J170" s="4"/>
      <c r="K170" s="4"/>
      <c r="L170" s="4"/>
      <c r="M170" s="232"/>
      <c r="N170" s="259"/>
      <c r="O170" s="15"/>
      <c r="P170" s="15"/>
      <c r="Q170" s="3"/>
      <c r="R170" s="3"/>
      <c r="S170" s="3"/>
      <c r="T170" s="3"/>
      <c r="U170" s="3"/>
      <c r="V170" s="264"/>
      <c r="W170" s="223"/>
      <c r="X170" s="223"/>
      <c r="Y170" s="300"/>
      <c r="Z170" s="300"/>
      <c r="AA170" s="300"/>
    </row>
    <row r="171" spans="1:27" s="6" customFormat="1" x14ac:dyDescent="0.3">
      <c r="A171" s="3"/>
      <c r="B171" s="1"/>
      <c r="C171" s="4"/>
      <c r="D171" s="4"/>
      <c r="E171" s="4"/>
      <c r="F171" s="4"/>
      <c r="G171" s="4"/>
      <c r="H171" s="4"/>
      <c r="I171" s="4"/>
      <c r="J171" s="4"/>
      <c r="K171" s="4"/>
      <c r="L171" s="4"/>
      <c r="M171" s="232"/>
      <c r="N171" s="259"/>
      <c r="O171" s="15"/>
      <c r="P171" s="15"/>
      <c r="Q171" s="3"/>
      <c r="R171" s="3"/>
      <c r="S171" s="3"/>
      <c r="T171" s="3"/>
      <c r="U171" s="3"/>
      <c r="V171" s="264"/>
      <c r="W171" s="223"/>
      <c r="X171" s="223"/>
      <c r="Y171" s="300"/>
      <c r="Z171" s="300"/>
      <c r="AA171" s="300"/>
    </row>
    <row r="172" spans="1:27" s="6" customFormat="1" x14ac:dyDescent="0.3">
      <c r="A172" s="3"/>
      <c r="B172" s="1"/>
      <c r="C172" s="4"/>
      <c r="D172" s="4"/>
      <c r="E172" s="4"/>
      <c r="F172" s="4"/>
      <c r="G172" s="4"/>
      <c r="H172" s="4"/>
      <c r="I172" s="4"/>
      <c r="J172" s="4"/>
      <c r="K172" s="4"/>
      <c r="L172" s="4"/>
      <c r="M172" s="232"/>
      <c r="N172" s="259"/>
      <c r="O172" s="15"/>
      <c r="P172" s="15"/>
      <c r="Q172" s="3"/>
      <c r="R172" s="3"/>
      <c r="S172" s="3"/>
      <c r="T172" s="3"/>
      <c r="U172" s="3"/>
      <c r="V172" s="264"/>
      <c r="W172" s="223"/>
      <c r="X172" s="223"/>
      <c r="Y172" s="300"/>
      <c r="Z172" s="300"/>
      <c r="AA172" s="300"/>
    </row>
    <row r="173" spans="1:27" s="6" customFormat="1" x14ac:dyDescent="0.3">
      <c r="A173" s="3"/>
      <c r="B173" s="1"/>
      <c r="C173" s="4"/>
      <c r="D173" s="4"/>
      <c r="E173" s="4"/>
      <c r="F173" s="4"/>
      <c r="G173" s="4"/>
      <c r="H173" s="4"/>
      <c r="I173" s="4"/>
      <c r="J173" s="4"/>
      <c r="K173" s="4"/>
      <c r="L173" s="4"/>
      <c r="M173" s="232"/>
      <c r="N173" s="259"/>
      <c r="O173" s="15"/>
      <c r="P173" s="15"/>
      <c r="Q173" s="3"/>
      <c r="R173" s="3"/>
      <c r="S173" s="3"/>
      <c r="T173" s="3"/>
      <c r="U173" s="3"/>
      <c r="V173" s="264"/>
      <c r="W173" s="223"/>
      <c r="X173" s="223"/>
      <c r="Y173" s="300"/>
      <c r="Z173" s="300"/>
      <c r="AA173" s="300"/>
    </row>
    <row r="174" spans="1:27" s="7" customFormat="1" x14ac:dyDescent="0.3">
      <c r="A174" s="3"/>
      <c r="B174" s="1"/>
      <c r="C174" s="4"/>
      <c r="D174" s="4"/>
      <c r="E174" s="4"/>
      <c r="F174" s="4"/>
      <c r="G174" s="4"/>
      <c r="H174" s="4"/>
      <c r="I174" s="4"/>
      <c r="J174" s="4"/>
      <c r="K174" s="4"/>
      <c r="L174" s="4"/>
      <c r="M174" s="232"/>
      <c r="N174" s="259"/>
      <c r="O174" s="15"/>
      <c r="P174" s="15"/>
      <c r="Q174" s="3"/>
      <c r="R174" s="3"/>
      <c r="S174" s="3"/>
      <c r="T174" s="3"/>
      <c r="U174" s="3"/>
      <c r="V174" s="264"/>
      <c r="W174" s="406"/>
      <c r="X174" s="406"/>
      <c r="Y174" s="272"/>
      <c r="Z174" s="272"/>
      <c r="AA174" s="272"/>
    </row>
    <row r="175" spans="1:27" s="6" customFormat="1" x14ac:dyDescent="0.3">
      <c r="A175" s="3"/>
      <c r="B175" s="1"/>
      <c r="C175" s="4"/>
      <c r="D175" s="4"/>
      <c r="E175" s="4"/>
      <c r="F175" s="4"/>
      <c r="G175" s="4"/>
      <c r="H175" s="4"/>
      <c r="I175" s="4"/>
      <c r="J175" s="4"/>
      <c r="K175" s="4"/>
      <c r="L175" s="4"/>
      <c r="M175" s="232"/>
      <c r="N175" s="259"/>
      <c r="O175" s="15"/>
      <c r="P175" s="15"/>
      <c r="Q175" s="3"/>
      <c r="R175" s="3"/>
      <c r="S175" s="3"/>
      <c r="T175" s="3"/>
      <c r="U175" s="3"/>
      <c r="V175" s="264"/>
      <c r="W175" s="223"/>
      <c r="X175" s="223"/>
      <c r="Y175" s="300"/>
      <c r="Z175" s="300"/>
      <c r="AA175" s="300"/>
    </row>
    <row r="176" spans="1:27" s="6" customFormat="1" x14ac:dyDescent="0.3">
      <c r="A176" s="3"/>
      <c r="B176" s="1"/>
      <c r="C176" s="4"/>
      <c r="D176" s="4"/>
      <c r="E176" s="4"/>
      <c r="F176" s="4"/>
      <c r="G176" s="4"/>
      <c r="H176" s="4"/>
      <c r="I176" s="4"/>
      <c r="J176" s="4"/>
      <c r="K176" s="4"/>
      <c r="L176" s="4"/>
      <c r="M176" s="232"/>
      <c r="N176" s="259"/>
      <c r="O176" s="15"/>
      <c r="P176" s="15"/>
      <c r="Q176" s="3"/>
      <c r="R176" s="3"/>
      <c r="S176" s="3"/>
      <c r="T176" s="3"/>
      <c r="U176" s="3"/>
      <c r="V176" s="264"/>
      <c r="W176" s="223"/>
      <c r="X176" s="223"/>
      <c r="Y176" s="300"/>
      <c r="Z176" s="300"/>
      <c r="AA176" s="300"/>
    </row>
    <row r="177" spans="1:27" s="6" customFormat="1" x14ac:dyDescent="0.3">
      <c r="A177" s="3"/>
      <c r="B177" s="1"/>
      <c r="C177" s="4"/>
      <c r="D177" s="4"/>
      <c r="E177" s="4"/>
      <c r="F177" s="4"/>
      <c r="G177" s="4"/>
      <c r="H177" s="4"/>
      <c r="I177" s="4"/>
      <c r="J177" s="4"/>
      <c r="K177" s="4"/>
      <c r="L177" s="4"/>
      <c r="M177" s="232"/>
      <c r="N177" s="259"/>
      <c r="O177" s="15"/>
      <c r="P177" s="15"/>
      <c r="Q177" s="3"/>
      <c r="R177" s="3"/>
      <c r="S177" s="3"/>
      <c r="T177" s="3"/>
      <c r="U177" s="3"/>
      <c r="V177" s="264"/>
      <c r="W177" s="223"/>
      <c r="X177" s="223"/>
      <c r="Y177" s="300"/>
      <c r="Z177" s="300"/>
      <c r="AA177" s="300"/>
    </row>
    <row r="178" spans="1:27" s="6" customFormat="1" x14ac:dyDescent="0.3">
      <c r="A178" s="3"/>
      <c r="B178" s="1"/>
      <c r="C178" s="4"/>
      <c r="D178" s="4"/>
      <c r="E178" s="4"/>
      <c r="F178" s="4"/>
      <c r="G178" s="4"/>
      <c r="H178" s="4"/>
      <c r="I178" s="4"/>
      <c r="J178" s="4"/>
      <c r="K178" s="4"/>
      <c r="L178" s="4"/>
      <c r="M178" s="232"/>
      <c r="N178" s="259"/>
      <c r="O178" s="15"/>
      <c r="P178" s="15"/>
      <c r="Q178" s="3"/>
      <c r="R178" s="3"/>
      <c r="S178" s="3"/>
      <c r="T178" s="3"/>
      <c r="U178" s="3"/>
      <c r="V178" s="264"/>
      <c r="W178" s="223"/>
      <c r="X178" s="223"/>
      <c r="Y178" s="300"/>
      <c r="Z178" s="300"/>
      <c r="AA178" s="300"/>
    </row>
    <row r="179" spans="1:27" s="6" customFormat="1" x14ac:dyDescent="0.3">
      <c r="A179" s="3"/>
      <c r="B179" s="1"/>
      <c r="C179" s="4"/>
      <c r="D179" s="4"/>
      <c r="E179" s="4"/>
      <c r="F179" s="4"/>
      <c r="G179" s="4"/>
      <c r="H179" s="4"/>
      <c r="I179" s="4"/>
      <c r="J179" s="4"/>
      <c r="K179" s="4"/>
      <c r="L179" s="4"/>
      <c r="M179" s="232"/>
      <c r="N179" s="259"/>
      <c r="O179" s="15"/>
      <c r="P179" s="15"/>
      <c r="Q179" s="3"/>
      <c r="R179" s="3"/>
      <c r="S179" s="3"/>
      <c r="T179" s="3"/>
      <c r="U179" s="3"/>
      <c r="V179" s="264"/>
      <c r="W179" s="223"/>
      <c r="X179" s="223"/>
      <c r="Y179" s="300"/>
      <c r="Z179" s="300"/>
      <c r="AA179" s="300"/>
    </row>
    <row r="180" spans="1:27" s="6" customFormat="1" x14ac:dyDescent="0.3">
      <c r="A180" s="3"/>
      <c r="B180" s="1"/>
      <c r="C180" s="4"/>
      <c r="D180" s="4"/>
      <c r="E180" s="4"/>
      <c r="F180" s="4"/>
      <c r="G180" s="4"/>
      <c r="H180" s="4"/>
      <c r="I180" s="4"/>
      <c r="J180" s="4"/>
      <c r="K180" s="4"/>
      <c r="L180" s="4"/>
      <c r="M180" s="232"/>
      <c r="N180" s="259"/>
      <c r="O180" s="15"/>
      <c r="P180" s="15"/>
      <c r="Q180" s="3"/>
      <c r="R180" s="3"/>
      <c r="S180" s="3"/>
      <c r="T180" s="3"/>
      <c r="U180" s="3"/>
      <c r="V180" s="264"/>
      <c r="W180" s="223"/>
      <c r="X180" s="223"/>
      <c r="Y180" s="300"/>
      <c r="Z180" s="300"/>
      <c r="AA180" s="300"/>
    </row>
    <row r="181" spans="1:27" s="6" customFormat="1" x14ac:dyDescent="0.3">
      <c r="A181" s="3"/>
      <c r="B181" s="1"/>
      <c r="C181" s="4"/>
      <c r="D181" s="4"/>
      <c r="E181" s="4"/>
      <c r="F181" s="4"/>
      <c r="G181" s="4"/>
      <c r="H181" s="4"/>
      <c r="I181" s="4"/>
      <c r="J181" s="4"/>
      <c r="K181" s="4"/>
      <c r="L181" s="4"/>
      <c r="M181" s="232"/>
      <c r="N181" s="259"/>
      <c r="O181" s="15"/>
      <c r="P181" s="15"/>
      <c r="Q181" s="3"/>
      <c r="R181" s="3"/>
      <c r="S181" s="3"/>
      <c r="T181" s="3"/>
      <c r="U181" s="3"/>
      <c r="V181" s="264"/>
      <c r="W181" s="223"/>
      <c r="X181" s="223"/>
      <c r="Y181" s="300"/>
      <c r="Z181" s="300"/>
      <c r="AA181" s="300"/>
    </row>
    <row r="182" spans="1:27" s="6" customFormat="1" x14ac:dyDescent="0.3">
      <c r="A182" s="3"/>
      <c r="B182" s="1"/>
      <c r="C182" s="4"/>
      <c r="D182" s="4"/>
      <c r="E182" s="4"/>
      <c r="F182" s="4"/>
      <c r="G182" s="4"/>
      <c r="H182" s="4"/>
      <c r="I182" s="4"/>
      <c r="J182" s="4"/>
      <c r="K182" s="4"/>
      <c r="L182" s="4"/>
      <c r="M182" s="232"/>
      <c r="N182" s="259"/>
      <c r="O182" s="15"/>
      <c r="P182" s="15"/>
      <c r="Q182" s="3"/>
      <c r="R182" s="3"/>
      <c r="S182" s="3"/>
      <c r="T182" s="3"/>
      <c r="U182" s="3"/>
      <c r="V182" s="264"/>
      <c r="W182" s="223"/>
      <c r="X182" s="223"/>
      <c r="Y182" s="300"/>
      <c r="Z182" s="300"/>
      <c r="AA182" s="300"/>
    </row>
    <row r="183" spans="1:27" s="6" customFormat="1" x14ac:dyDescent="0.3">
      <c r="A183" s="3"/>
      <c r="B183" s="1"/>
      <c r="C183" s="4"/>
      <c r="D183" s="4"/>
      <c r="E183" s="4"/>
      <c r="F183" s="4"/>
      <c r="G183" s="4"/>
      <c r="H183" s="4"/>
      <c r="I183" s="4"/>
      <c r="J183" s="4"/>
      <c r="K183" s="4"/>
      <c r="L183" s="4"/>
      <c r="M183" s="232"/>
      <c r="N183" s="259"/>
      <c r="O183" s="15"/>
      <c r="P183" s="15"/>
      <c r="Q183" s="3"/>
      <c r="R183" s="3"/>
      <c r="S183" s="3"/>
      <c r="T183" s="3"/>
      <c r="U183" s="3"/>
      <c r="V183" s="264"/>
      <c r="W183" s="223"/>
      <c r="X183" s="223"/>
      <c r="Y183" s="300"/>
      <c r="Z183" s="300"/>
      <c r="AA183" s="300"/>
    </row>
  </sheetData>
  <mergeCells count="88">
    <mergeCell ref="G64:L64"/>
    <mergeCell ref="A63:B63"/>
    <mergeCell ref="G63:L63"/>
    <mergeCell ref="G66:L66"/>
    <mergeCell ref="G67:L67"/>
    <mergeCell ref="G68:L68"/>
    <mergeCell ref="A64:B64"/>
    <mergeCell ref="A58:B58"/>
    <mergeCell ref="G61:L61"/>
    <mergeCell ref="A62:B62"/>
    <mergeCell ref="G62:L62"/>
    <mergeCell ref="A61:B61"/>
    <mergeCell ref="C61:F61"/>
    <mergeCell ref="M62:V62"/>
    <mergeCell ref="M55:V55"/>
    <mergeCell ref="M58:V58"/>
    <mergeCell ref="M54:V54"/>
    <mergeCell ref="M24:V24"/>
    <mergeCell ref="M22:V22"/>
    <mergeCell ref="M25:V25"/>
    <mergeCell ref="M29:V29"/>
    <mergeCell ref="M30:V30"/>
    <mergeCell ref="G54:L54"/>
    <mergeCell ref="M23:V23"/>
    <mergeCell ref="M8:V8"/>
    <mergeCell ref="M9:V9"/>
    <mergeCell ref="M10:V10"/>
    <mergeCell ref="G65:L65"/>
    <mergeCell ref="C32:O32"/>
    <mergeCell ref="M63:V63"/>
    <mergeCell ref="M64:V64"/>
    <mergeCell ref="M61:V61"/>
    <mergeCell ref="A22:B22"/>
    <mergeCell ref="G22:L22"/>
    <mergeCell ref="A55:B55"/>
    <mergeCell ref="A24:B24"/>
    <mergeCell ref="C24:F24"/>
    <mergeCell ref="G24:L24"/>
    <mergeCell ref="A29:B29"/>
    <mergeCell ref="G29:L29"/>
    <mergeCell ref="A23:B23"/>
    <mergeCell ref="G23:L23"/>
    <mergeCell ref="A20:B20"/>
    <mergeCell ref="G20:L20"/>
    <mergeCell ref="M19:V19"/>
    <mergeCell ref="M20:V20"/>
    <mergeCell ref="A21:B21"/>
    <mergeCell ref="G21:L21"/>
    <mergeCell ref="M21:V21"/>
    <mergeCell ref="G53:L53"/>
    <mergeCell ref="A30:B30"/>
    <mergeCell ref="G30:L30"/>
    <mergeCell ref="A31:B31"/>
    <mergeCell ref="G31:L31"/>
    <mergeCell ref="M31:V31"/>
    <mergeCell ref="A18:B18"/>
    <mergeCell ref="G18:L18"/>
    <mergeCell ref="M11:V11"/>
    <mergeCell ref="M18:V18"/>
    <mergeCell ref="A19:B19"/>
    <mergeCell ref="G19:L19"/>
    <mergeCell ref="A11:B11"/>
    <mergeCell ref="C11:F11"/>
    <mergeCell ref="G11:L11"/>
    <mergeCell ref="A10:B10"/>
    <mergeCell ref="G10:L10"/>
    <mergeCell ref="A8:B8"/>
    <mergeCell ref="G8:L8"/>
    <mergeCell ref="A9:B9"/>
    <mergeCell ref="G9:L9"/>
    <mergeCell ref="M4:V4"/>
    <mergeCell ref="X2:X3"/>
    <mergeCell ref="W2:W3"/>
    <mergeCell ref="A1:B1"/>
    <mergeCell ref="A2:A3"/>
    <mergeCell ref="B2:B3"/>
    <mergeCell ref="C2:F2"/>
    <mergeCell ref="G2:J2"/>
    <mergeCell ref="Y2:Y3"/>
    <mergeCell ref="A4:B4"/>
    <mergeCell ref="C4:F4"/>
    <mergeCell ref="G4:L4"/>
    <mergeCell ref="V2:V3"/>
    <mergeCell ref="K2:K3"/>
    <mergeCell ref="L2:L3"/>
    <mergeCell ref="M2:O3"/>
    <mergeCell ref="P2:R3"/>
    <mergeCell ref="S2:U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6486-BAF4-496B-A87A-ED6E4B939C37}">
  <dimension ref="A1:V192"/>
  <sheetViews>
    <sheetView zoomScale="85" zoomScaleNormal="85" workbookViewId="0">
      <pane xSplit="2" ySplit="3" topLeftCell="C7" activePane="bottomRight" state="frozen"/>
      <selection pane="topRight" activeCell="C1" sqref="C1"/>
      <selection pane="bottomLeft" activeCell="A4" sqref="A4"/>
      <selection pane="bottomRight" sqref="A1:I1"/>
    </sheetView>
  </sheetViews>
  <sheetFormatPr defaultColWidth="10.6640625" defaultRowHeight="14.4" x14ac:dyDescent="0.3"/>
  <cols>
    <col min="1" max="1" width="18.6640625" style="3" customWidth="1"/>
    <col min="2" max="2" width="60.6640625" style="1" customWidth="1"/>
    <col min="3" max="9" width="4.33203125" style="4" customWidth="1"/>
    <col min="10" max="10" width="5.6640625" style="4" customWidth="1"/>
    <col min="11" max="11" width="4.33203125" style="4" customWidth="1"/>
    <col min="12" max="12" width="4.33203125" style="2" customWidth="1"/>
    <col min="13" max="13" width="3.6640625" style="232" customWidth="1"/>
    <col min="14" max="14" width="16.6640625" style="259" customWidth="1"/>
    <col min="15" max="15" width="31.44140625" style="274" customWidth="1"/>
    <col min="16" max="16" width="3.6640625" style="275" customWidth="1"/>
    <col min="17" max="17" width="5.6640625" style="3" customWidth="1"/>
    <col min="18" max="18" width="12.6640625" style="3" customWidth="1"/>
    <col min="19" max="19" width="3.6640625" style="227" customWidth="1"/>
    <col min="20" max="20" width="6.33203125" style="3" customWidth="1"/>
    <col min="21" max="21" width="12.6640625" style="3" customWidth="1"/>
    <col min="22" max="22" width="28.33203125" style="278" customWidth="1"/>
    <col min="23" max="16384" width="10.6640625" style="1"/>
  </cols>
  <sheetData>
    <row r="1" spans="1:22" s="2" customFormat="1" ht="45" customHeight="1" thickBot="1" x14ac:dyDescent="0.35">
      <c r="A1" s="645" t="s">
        <v>459</v>
      </c>
      <c r="B1" s="645"/>
      <c r="C1" s="645"/>
      <c r="D1" s="645"/>
      <c r="E1" s="645"/>
      <c r="F1" s="645"/>
      <c r="G1" s="645"/>
      <c r="H1" s="645"/>
      <c r="I1" s="645"/>
      <c r="J1" s="13"/>
      <c r="K1" s="13"/>
      <c r="L1" s="5"/>
      <c r="M1" s="356"/>
      <c r="N1" s="5"/>
      <c r="O1" s="271"/>
      <c r="P1" s="356"/>
      <c r="Q1" s="3"/>
      <c r="R1" s="3"/>
      <c r="S1" s="227"/>
      <c r="T1" s="3"/>
      <c r="U1" s="3"/>
      <c r="V1" s="275"/>
    </row>
    <row r="2" spans="1:22"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row>
    <row r="3" spans="1:22"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row>
    <row r="4" spans="1:22" s="6" customFormat="1" ht="20.100000000000001" customHeight="1" x14ac:dyDescent="0.25">
      <c r="A4" s="552" t="s">
        <v>390</v>
      </c>
      <c r="B4" s="553"/>
      <c r="C4" s="554"/>
      <c r="D4" s="555"/>
      <c r="E4" s="555"/>
      <c r="F4" s="555"/>
      <c r="G4" s="554"/>
      <c r="H4" s="555"/>
      <c r="I4" s="555"/>
      <c r="J4" s="555"/>
      <c r="K4" s="555"/>
      <c r="L4" s="565"/>
      <c r="M4" s="669"/>
      <c r="N4" s="670"/>
      <c r="O4" s="670"/>
      <c r="P4" s="670"/>
      <c r="Q4" s="670"/>
      <c r="R4" s="670"/>
      <c r="S4" s="670"/>
      <c r="T4" s="670"/>
      <c r="U4" s="670"/>
      <c r="V4" s="671"/>
    </row>
    <row r="5" spans="1:22" s="6" customFormat="1" x14ac:dyDescent="0.3">
      <c r="A5" s="244" t="str">
        <f>MSc!A5</f>
        <v>bioinfub17em</v>
      </c>
      <c r="B5" s="208" t="str">
        <f>MSc!B5</f>
        <v>Bioinformatics  L</v>
      </c>
      <c r="C5" s="67" t="str">
        <f>MSc!C5</f>
        <v>x</v>
      </c>
      <c r="D5" s="12"/>
      <c r="E5" s="12"/>
      <c r="F5" s="11"/>
      <c r="G5" s="67">
        <f>MSc!G5</f>
        <v>2</v>
      </c>
      <c r="H5" s="14" t="s">
        <v>25</v>
      </c>
      <c r="I5" s="14"/>
      <c r="J5" s="48"/>
      <c r="K5" s="69">
        <f>MSc!K5</f>
        <v>2</v>
      </c>
      <c r="L5" s="69" t="str">
        <f>MSc!L5</f>
        <v>DK</v>
      </c>
      <c r="M5" s="408" t="str">
        <f>MSc!M5</f>
        <v>t</v>
      </c>
      <c r="N5" s="320" t="str">
        <f>MSc!N5</f>
        <v>bioinfub17gm</v>
      </c>
      <c r="O5" s="338" t="str">
        <f>MSc!O5</f>
        <v>Bioinformatics PR</v>
      </c>
      <c r="P5" s="432"/>
      <c r="Q5" s="12"/>
      <c r="R5" s="11"/>
      <c r="S5" s="375"/>
      <c r="T5" s="12"/>
      <c r="U5" s="11"/>
      <c r="V5" s="249" t="str">
        <f>MSc!V5</f>
        <v>Vellai Tibor</v>
      </c>
    </row>
    <row r="6" spans="1:22" s="6" customFormat="1" x14ac:dyDescent="0.3">
      <c r="A6" s="244" t="str">
        <f>MSc!A6</f>
        <v>bioinfub17gm</v>
      </c>
      <c r="B6" s="208" t="str">
        <f>MSc!B6</f>
        <v>Bioinformatics PR</v>
      </c>
      <c r="C6" s="67" t="str">
        <f>MSc!C6</f>
        <v>x</v>
      </c>
      <c r="D6" s="12"/>
      <c r="E6" s="12"/>
      <c r="F6" s="11"/>
      <c r="G6" s="65"/>
      <c r="H6" s="65">
        <f>MSc!H6</f>
        <v>2</v>
      </c>
      <c r="I6" s="14"/>
      <c r="J6" s="48"/>
      <c r="K6" s="69">
        <f>MSc!K6</f>
        <v>4</v>
      </c>
      <c r="L6" s="69" t="str">
        <f>MSc!L6</f>
        <v>Gyj</v>
      </c>
      <c r="M6" s="408" t="str">
        <f>MSc!M6</f>
        <v>t</v>
      </c>
      <c r="N6" s="320" t="str">
        <f>MSc!N6</f>
        <v>bioinfub17em</v>
      </c>
      <c r="O6" s="338" t="str">
        <f>MSc!O6</f>
        <v>Bioinformatics  L</v>
      </c>
      <c r="P6" s="432"/>
      <c r="Q6" s="12"/>
      <c r="R6" s="11"/>
      <c r="S6" s="375"/>
      <c r="T6" s="12"/>
      <c r="U6" s="11"/>
      <c r="V6" s="249" t="str">
        <f>MSc!V6</f>
        <v>Vellai Tibor</v>
      </c>
    </row>
    <row r="7" spans="1:22" s="6" customFormat="1" x14ac:dyDescent="0.3">
      <c r="A7" s="244" t="str">
        <f>MSc!A7</f>
        <v>biometub17vm</v>
      </c>
      <c r="B7" s="208" t="str">
        <f>MSc!B7</f>
        <v>Biometry, advanced biostatistics L+PR</v>
      </c>
      <c r="C7" s="67" t="str">
        <f>MSc!C7</f>
        <v>x</v>
      </c>
      <c r="D7" s="12"/>
      <c r="E7" s="12"/>
      <c r="F7" s="11"/>
      <c r="G7" s="65">
        <f>MSc!G7</f>
        <v>1</v>
      </c>
      <c r="H7" s="65">
        <f>MSc!H7</f>
        <v>2</v>
      </c>
      <c r="I7" s="14"/>
      <c r="J7" s="48"/>
      <c r="K7" s="69">
        <f>MSc!K7</f>
        <v>5</v>
      </c>
      <c r="L7" s="69" t="str">
        <f>MSc!L7</f>
        <v>Gyj</v>
      </c>
      <c r="M7" s="408"/>
      <c r="N7" s="354"/>
      <c r="O7" s="407" t="str">
        <f>MSc!O7</f>
        <v>–</v>
      </c>
      <c r="P7" s="425"/>
      <c r="Q7" s="12"/>
      <c r="R7" s="11"/>
      <c r="S7" s="375"/>
      <c r="T7" s="12"/>
      <c r="U7" s="11"/>
      <c r="V7" s="249" t="str">
        <f>MSc!V7</f>
        <v>Podani János</v>
      </c>
    </row>
    <row r="8" spans="1:22" s="6" customFormat="1" x14ac:dyDescent="0.25">
      <c r="A8" s="556" t="s">
        <v>387</v>
      </c>
      <c r="B8" s="557"/>
      <c r="C8" s="28">
        <f>SUMIF(C5:C7,"=x",$G5:$G7)+SUMIF(C5:C7,"=x",$H5:$H7)+SUMIF(C5:C7,"=x",$I5:$I7)</f>
        <v>7</v>
      </c>
      <c r="D8" s="29">
        <f>SUMIF(D5:D7,"=x",$G5:$G7)+SUMIF(D5:D7,"=x",$H5:$H7)+SUMIF(D5:D7,"=x",$I5:$I7)</f>
        <v>0</v>
      </c>
      <c r="E8" s="29">
        <f>SUMIF(E5:E7,"=x",$G5:$G7)+SUMIF(E5:E7,"=x",$H5:$H7)+SUMIF(E5:E7,"=x",$I5:$I7)</f>
        <v>0</v>
      </c>
      <c r="F8" s="29">
        <f>SUMIF(F5:F7,"=x",$G5:$G7)+SUMIF(F5:F7,"=x",$H5:$H7)+SUMIF(F5:F7,"=x",$I5:$I7)</f>
        <v>0</v>
      </c>
      <c r="G8" s="586">
        <f>SUM(C8:F8)</f>
        <v>7</v>
      </c>
      <c r="H8" s="587"/>
      <c r="I8" s="587"/>
      <c r="J8" s="587"/>
      <c r="K8" s="587"/>
      <c r="L8" s="588"/>
      <c r="M8" s="676"/>
      <c r="N8" s="677"/>
      <c r="O8" s="677"/>
      <c r="P8" s="677"/>
      <c r="Q8" s="677"/>
      <c r="R8" s="677"/>
      <c r="S8" s="677"/>
      <c r="T8" s="677"/>
      <c r="U8" s="677"/>
      <c r="V8" s="678"/>
    </row>
    <row r="9" spans="1:22" s="6" customFormat="1" x14ac:dyDescent="0.25">
      <c r="A9" s="558" t="s">
        <v>388</v>
      </c>
      <c r="B9" s="559"/>
      <c r="C9" s="31">
        <f>SUMIF(C5:C7,"=x",$K5:$K7)</f>
        <v>11</v>
      </c>
      <c r="D9" s="32">
        <f>SUMIF(D5:D7,"=x",$K5:$K7)</f>
        <v>0</v>
      </c>
      <c r="E9" s="32">
        <f>SUMIF(E5:E7,"=x",$K5:$K7)</f>
        <v>0</v>
      </c>
      <c r="F9" s="32">
        <f>SUMIF(F5:F7,"=x",$K5:$K7)</f>
        <v>0</v>
      </c>
      <c r="G9" s="589">
        <f>SUM(C9:F9)</f>
        <v>11</v>
      </c>
      <c r="H9" s="590"/>
      <c r="I9" s="590"/>
      <c r="J9" s="590"/>
      <c r="K9" s="590"/>
      <c r="L9" s="591"/>
      <c r="M9" s="682"/>
      <c r="N9" s="683"/>
      <c r="O9" s="683"/>
      <c r="P9" s="683"/>
      <c r="Q9" s="683"/>
      <c r="R9" s="683"/>
      <c r="S9" s="683"/>
      <c r="T9" s="683"/>
      <c r="U9" s="683"/>
      <c r="V9" s="684"/>
    </row>
    <row r="10" spans="1:22" s="6" customFormat="1" x14ac:dyDescent="0.25">
      <c r="A10" s="560" t="s">
        <v>389</v>
      </c>
      <c r="B10" s="561"/>
      <c r="C10" s="25">
        <f>SUMPRODUCT(--(C5:C7="x"),--($L5:$L7="K"))</f>
        <v>0</v>
      </c>
      <c r="D10" s="26">
        <f>SUMPRODUCT(--(D$5:D$7="x"),--($L$5:$L$7="K"))</f>
        <v>0</v>
      </c>
      <c r="E10" s="26">
        <f>SUMPRODUCT(--(E$5:E$7="x"),--($L$5:$L$7="K"))</f>
        <v>0</v>
      </c>
      <c r="F10" s="26">
        <f>SUMPRODUCT(--(F$5:F$7="x"),--($L$5:$L$7="K"))</f>
        <v>0</v>
      </c>
      <c r="G10" s="562">
        <f>SUM(C10:F10)</f>
        <v>0</v>
      </c>
      <c r="H10" s="563"/>
      <c r="I10" s="563"/>
      <c r="J10" s="563"/>
      <c r="K10" s="563"/>
      <c r="L10" s="564"/>
      <c r="M10" s="685"/>
      <c r="N10" s="686"/>
      <c r="O10" s="686"/>
      <c r="P10" s="686"/>
      <c r="Q10" s="686"/>
      <c r="R10" s="686"/>
      <c r="S10" s="686"/>
      <c r="T10" s="686"/>
      <c r="U10" s="686"/>
      <c r="V10" s="687"/>
    </row>
    <row r="11" spans="1:22" s="6" customFormat="1" ht="20.100000000000001" customHeight="1" x14ac:dyDescent="0.25">
      <c r="A11" s="552" t="s">
        <v>391</v>
      </c>
      <c r="B11" s="553"/>
      <c r="C11" s="554"/>
      <c r="D11" s="555"/>
      <c r="E11" s="555"/>
      <c r="F11" s="555"/>
      <c r="G11" s="554"/>
      <c r="H11" s="555"/>
      <c r="I11" s="555"/>
      <c r="J11" s="555"/>
      <c r="K11" s="555"/>
      <c r="L11" s="565"/>
      <c r="M11" s="669"/>
      <c r="N11" s="670"/>
      <c r="O11" s="670"/>
      <c r="P11" s="670"/>
      <c r="Q11" s="670"/>
      <c r="R11" s="670"/>
      <c r="S11" s="670"/>
      <c r="T11" s="670"/>
      <c r="U11" s="670"/>
      <c r="V11" s="671"/>
    </row>
    <row r="12" spans="1:22" s="6" customFormat="1" x14ac:dyDescent="0.3">
      <c r="A12" s="244" t="str">
        <f>MSc!A12</f>
        <v>bioetiub17em</v>
      </c>
      <c r="B12" s="208" t="str">
        <f>MSc!B12</f>
        <v>Bioethics and Philosophy of Science L</v>
      </c>
      <c r="C12" s="67" t="str">
        <f>MSc!C12</f>
        <v>x</v>
      </c>
      <c r="D12" s="12"/>
      <c r="E12" s="12"/>
      <c r="F12" s="11"/>
      <c r="G12" s="67">
        <f>MSc!G12</f>
        <v>1</v>
      </c>
      <c r="H12" s="14"/>
      <c r="I12" s="14"/>
      <c r="J12" s="48"/>
      <c r="K12" s="69">
        <f>MSc!K12</f>
        <v>1</v>
      </c>
      <c r="L12" s="69" t="str">
        <f>MSc!L12</f>
        <v>K</v>
      </c>
      <c r="M12" s="408"/>
      <c r="N12" s="354"/>
      <c r="O12" s="407" t="str">
        <f>MSc!O12</f>
        <v>–</v>
      </c>
      <c r="P12" s="425"/>
      <c r="Q12" s="12"/>
      <c r="R12" s="11"/>
      <c r="S12" s="375"/>
      <c r="T12" s="12"/>
      <c r="U12" s="11"/>
      <c r="V12" s="249" t="str">
        <f>MSc!V12</f>
        <v>Lőw Péter</v>
      </c>
    </row>
    <row r="13" spans="1:22" s="6" customFormat="1" x14ac:dyDescent="0.3">
      <c r="A13" s="244" t="str">
        <f>MSc!A13</f>
        <v>kutmodub17gm</v>
      </c>
      <c r="B13" s="208" t="str">
        <f>MSc!B13</f>
        <v>Research methods PR</v>
      </c>
      <c r="C13" s="67" t="str">
        <f>MSc!C13</f>
        <v>x</v>
      </c>
      <c r="D13" s="12"/>
      <c r="E13" s="12"/>
      <c r="F13" s="11"/>
      <c r="G13" s="22"/>
      <c r="H13" s="65">
        <f>MSc!H13</f>
        <v>3</v>
      </c>
      <c r="I13" s="14"/>
      <c r="J13" s="48" t="s">
        <v>25</v>
      </c>
      <c r="K13" s="69">
        <f>MSc!K13</f>
        <v>6</v>
      </c>
      <c r="L13" s="69" t="str">
        <f>MSc!L13</f>
        <v>Gyj</v>
      </c>
      <c r="M13" s="408"/>
      <c r="N13" s="354"/>
      <c r="O13" s="407" t="str">
        <f>MSc!O13</f>
        <v>–</v>
      </c>
      <c r="P13" s="425"/>
      <c r="Q13" s="12"/>
      <c r="R13" s="11"/>
      <c r="S13" s="375"/>
      <c r="T13" s="12"/>
      <c r="U13" s="11"/>
      <c r="V13" s="249" t="str">
        <f>MSc!V13</f>
        <v>Miklósi Ádám</v>
      </c>
    </row>
    <row r="14" spans="1:22" s="6" customFormat="1" x14ac:dyDescent="0.3">
      <c r="A14" s="244" t="str">
        <f>MSc!A14</f>
        <v>gentecub17em</v>
      </c>
      <c r="B14" s="208" t="str">
        <f>MSc!B14</f>
        <v>Genetechnology L</v>
      </c>
      <c r="C14" s="67" t="str">
        <f>MSc!C14</f>
        <v>x</v>
      </c>
      <c r="D14" s="12" t="s">
        <v>25</v>
      </c>
      <c r="E14" s="12"/>
      <c r="F14" s="11"/>
      <c r="G14" s="67">
        <f>MSc!G14</f>
        <v>2</v>
      </c>
      <c r="H14" s="14"/>
      <c r="I14" s="14"/>
      <c r="J14" s="48" t="s">
        <v>25</v>
      </c>
      <c r="K14" s="69">
        <f>MSc!K14</f>
        <v>2</v>
      </c>
      <c r="L14" s="69" t="str">
        <f>MSc!L14</f>
        <v>K</v>
      </c>
      <c r="M14" s="408"/>
      <c r="N14" s="354"/>
      <c r="O14" s="407" t="str">
        <f>MSc!O14</f>
        <v>–</v>
      </c>
      <c r="P14" s="425"/>
      <c r="Q14" s="12"/>
      <c r="R14" s="11"/>
      <c r="S14" s="375"/>
      <c r="T14" s="12"/>
      <c r="U14" s="11"/>
      <c r="V14" s="249" t="str">
        <f>MSc!V14</f>
        <v>Málnási-Csizmadia András</v>
      </c>
    </row>
    <row r="15" spans="1:22" s="6" customFormat="1" x14ac:dyDescent="0.3">
      <c r="A15" s="244" t="str">
        <f>MSc!A15</f>
        <v>rendb1ub17em</v>
      </c>
      <c r="B15" s="208" t="str">
        <f>MSc!B15</f>
        <v>Systems and omics biology I. L</v>
      </c>
      <c r="C15" s="21"/>
      <c r="D15" s="65" t="str">
        <f>MSc!D15</f>
        <v>x</v>
      </c>
      <c r="E15" s="12"/>
      <c r="F15" s="11"/>
      <c r="G15" s="67">
        <f>MSc!G15</f>
        <v>2</v>
      </c>
      <c r="H15" s="14"/>
      <c r="I15" s="14" t="s">
        <v>25</v>
      </c>
      <c r="J15" s="48" t="s">
        <v>25</v>
      </c>
      <c r="K15" s="69">
        <f>MSc!K15</f>
        <v>2</v>
      </c>
      <c r="L15" s="69" t="str">
        <f>MSc!L15</f>
        <v>AK</v>
      </c>
      <c r="M15" s="408"/>
      <c r="N15" s="354"/>
      <c r="O15" s="407" t="str">
        <f>MSc!O15</f>
        <v>–</v>
      </c>
      <c r="P15" s="425"/>
      <c r="Q15" s="12"/>
      <c r="R15" s="11"/>
      <c r="S15" s="375"/>
      <c r="T15" s="12"/>
      <c r="U15" s="11"/>
      <c r="V15" s="249" t="str">
        <f>MSc!V15</f>
        <v>Dobolyi Árpád</v>
      </c>
    </row>
    <row r="16" spans="1:22" s="6" customFormat="1" x14ac:dyDescent="0.3">
      <c r="A16" s="244" t="str">
        <f>MSc!A16</f>
        <v>terembub17em</v>
      </c>
      <c r="B16" s="208" t="str">
        <f>MSc!B16</f>
        <v>Nature and humankind L</v>
      </c>
      <c r="C16" s="21"/>
      <c r="D16" s="12" t="s">
        <v>25</v>
      </c>
      <c r="E16" s="65" t="str">
        <f>MSc!E16</f>
        <v>x</v>
      </c>
      <c r="F16" s="11"/>
      <c r="G16" s="67">
        <f>MSc!G16</f>
        <v>2</v>
      </c>
      <c r="H16" s="14"/>
      <c r="I16" s="14" t="s">
        <v>25</v>
      </c>
      <c r="J16" s="48" t="s">
        <v>25</v>
      </c>
      <c r="K16" s="69">
        <f>MSc!K16</f>
        <v>2</v>
      </c>
      <c r="L16" s="69" t="str">
        <f>MSc!L16</f>
        <v>K</v>
      </c>
      <c r="M16" s="408"/>
      <c r="N16" s="354"/>
      <c r="O16" s="407" t="str">
        <f>MSc!O16</f>
        <v>–</v>
      </c>
      <c r="P16" s="425"/>
      <c r="Q16" s="12"/>
      <c r="R16" s="11"/>
      <c r="S16" s="375"/>
      <c r="T16" s="12"/>
      <c r="U16" s="11"/>
      <c r="V16" s="249" t="str">
        <f>MSc!V16</f>
        <v>Oborny Beáta</v>
      </c>
    </row>
    <row r="17" spans="1:22" s="6" customFormat="1" x14ac:dyDescent="0.3">
      <c r="A17" s="244" t="str">
        <f>MSc!A17</f>
        <v>mamgy1ub17gm</v>
      </c>
      <c r="B17" s="208" t="str">
        <f>MSc!B17</f>
        <v>Advanced Methodology I. PR</v>
      </c>
      <c r="C17" s="21"/>
      <c r="D17" s="65" t="str">
        <f>MSc!D17</f>
        <v>x</v>
      </c>
      <c r="E17" s="12"/>
      <c r="F17" s="11"/>
      <c r="G17" s="22"/>
      <c r="H17" s="65">
        <f>MSc!H17</f>
        <v>1</v>
      </c>
      <c r="I17" s="14"/>
      <c r="J17" s="48"/>
      <c r="K17" s="69">
        <f>MSc!K17</f>
        <v>4</v>
      </c>
      <c r="L17" s="69" t="s">
        <v>234</v>
      </c>
      <c r="M17" s="408"/>
      <c r="N17" s="354"/>
      <c r="O17" s="407" t="str">
        <f>MSc!O17</f>
        <v>–</v>
      </c>
      <c r="P17" s="425"/>
      <c r="Q17" s="12"/>
      <c r="R17" s="11"/>
      <c r="S17" s="375"/>
      <c r="T17" s="12"/>
      <c r="U17" s="11"/>
      <c r="V17" s="548" t="s">
        <v>43</v>
      </c>
    </row>
    <row r="18" spans="1:22" s="6" customForma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 t="shared" ref="G18:G23" si="0">SUM(C18:F18)</f>
        <v>11</v>
      </c>
      <c r="H18" s="587"/>
      <c r="I18" s="587"/>
      <c r="J18" s="587"/>
      <c r="K18" s="587"/>
      <c r="L18" s="588"/>
      <c r="M18" s="676"/>
      <c r="N18" s="677"/>
      <c r="O18" s="677"/>
      <c r="P18" s="677"/>
      <c r="Q18" s="677"/>
      <c r="R18" s="677"/>
      <c r="S18" s="677"/>
      <c r="T18" s="677"/>
      <c r="U18" s="677"/>
      <c r="V18" s="678"/>
    </row>
    <row r="19" spans="1:22" s="6" customFormat="1" x14ac:dyDescent="0.25">
      <c r="A19" s="558" t="s">
        <v>388</v>
      </c>
      <c r="B19" s="559"/>
      <c r="C19" s="31">
        <f>SUMIF(C12:C17,"=x",$K12:$K17)</f>
        <v>9</v>
      </c>
      <c r="D19" s="32">
        <f>SUMIF(D12:D17,"=x",$K12:$K17)</f>
        <v>6</v>
      </c>
      <c r="E19" s="32">
        <f>SUMIF(E12:E17,"=x",$K12:$K17)</f>
        <v>2</v>
      </c>
      <c r="F19" s="32">
        <f>SUMIF(F12:F17,"=x",$K12:$K17)</f>
        <v>0</v>
      </c>
      <c r="G19" s="589">
        <f t="shared" si="0"/>
        <v>17</v>
      </c>
      <c r="H19" s="590"/>
      <c r="I19" s="590"/>
      <c r="J19" s="590"/>
      <c r="K19" s="590"/>
      <c r="L19" s="591"/>
      <c r="M19" s="682"/>
      <c r="N19" s="683"/>
      <c r="O19" s="683"/>
      <c r="P19" s="683"/>
      <c r="Q19" s="683"/>
      <c r="R19" s="683"/>
      <c r="S19" s="683"/>
      <c r="T19" s="683"/>
      <c r="U19" s="683"/>
      <c r="V19" s="684"/>
    </row>
    <row r="20" spans="1:22" s="6" customFormat="1" ht="15" thickBot="1" x14ac:dyDescent="0.3">
      <c r="A20" s="560" t="s">
        <v>389</v>
      </c>
      <c r="B20" s="561"/>
      <c r="C20" s="25">
        <f>SUMPRODUCT(--(C12:C17="x"),--($L12:$L17="K"))</f>
        <v>2</v>
      </c>
      <c r="D20" s="26">
        <f>SUMPRODUCT(--(D12:D17="x"),--($L12:$L17="K"))</f>
        <v>0</v>
      </c>
      <c r="E20" s="26">
        <f>SUMPRODUCT(--(E12:E17="x"),--($L12:$L17="K"))</f>
        <v>1</v>
      </c>
      <c r="F20" s="26">
        <f>SUMPRODUCT(--(F$5:F$7="x"),--($L$5:$L$7="K"))</f>
        <v>0</v>
      </c>
      <c r="G20" s="562">
        <f t="shared" si="0"/>
        <v>3</v>
      </c>
      <c r="H20" s="563"/>
      <c r="I20" s="563"/>
      <c r="J20" s="563"/>
      <c r="K20" s="563"/>
      <c r="L20" s="564"/>
      <c r="M20" s="685"/>
      <c r="N20" s="686"/>
      <c r="O20" s="686"/>
      <c r="P20" s="686"/>
      <c r="Q20" s="686"/>
      <c r="R20" s="686"/>
      <c r="S20" s="686"/>
      <c r="T20" s="686"/>
      <c r="U20" s="686"/>
      <c r="V20" s="687"/>
    </row>
    <row r="21" spans="1:22" s="6" customFormat="1" ht="15" customHeight="1" thickTop="1" x14ac:dyDescent="0.25">
      <c r="A21" s="628" t="s">
        <v>414</v>
      </c>
      <c r="B21" s="629"/>
      <c r="C21" s="96">
        <f t="shared" ref="C21:F23" si="1">SUM(C8,C18)</f>
        <v>13</v>
      </c>
      <c r="D21" s="102">
        <f t="shared" si="1"/>
        <v>3</v>
      </c>
      <c r="E21" s="102">
        <f t="shared" si="1"/>
        <v>2</v>
      </c>
      <c r="F21" s="103">
        <f t="shared" si="1"/>
        <v>0</v>
      </c>
      <c r="G21" s="635">
        <f t="shared" si="0"/>
        <v>18</v>
      </c>
      <c r="H21" s="636"/>
      <c r="I21" s="636"/>
      <c r="J21" s="636"/>
      <c r="K21" s="636"/>
      <c r="L21" s="637"/>
      <c r="M21" s="705"/>
      <c r="N21" s="706"/>
      <c r="O21" s="706"/>
      <c r="P21" s="706"/>
      <c r="Q21" s="706"/>
      <c r="R21" s="706"/>
      <c r="S21" s="706"/>
      <c r="T21" s="706"/>
      <c r="U21" s="706"/>
      <c r="V21" s="707"/>
    </row>
    <row r="22" spans="1:22" s="6" customFormat="1" ht="15" customHeight="1" x14ac:dyDescent="0.25">
      <c r="A22" s="592" t="s">
        <v>415</v>
      </c>
      <c r="B22" s="593"/>
      <c r="C22" s="92">
        <f t="shared" si="1"/>
        <v>20</v>
      </c>
      <c r="D22" s="104">
        <f t="shared" si="1"/>
        <v>6</v>
      </c>
      <c r="E22" s="104">
        <f t="shared" si="1"/>
        <v>2</v>
      </c>
      <c r="F22" s="105">
        <f t="shared" si="1"/>
        <v>0</v>
      </c>
      <c r="G22" s="611">
        <f t="shared" si="0"/>
        <v>28</v>
      </c>
      <c r="H22" s="612"/>
      <c r="I22" s="612"/>
      <c r="J22" s="612"/>
      <c r="K22" s="612"/>
      <c r="L22" s="613"/>
      <c r="M22" s="708"/>
      <c r="N22" s="709"/>
      <c r="O22" s="709"/>
      <c r="P22" s="709"/>
      <c r="Q22" s="709"/>
      <c r="R22" s="709"/>
      <c r="S22" s="709"/>
      <c r="T22" s="709"/>
      <c r="U22" s="709"/>
      <c r="V22" s="710"/>
    </row>
    <row r="23" spans="1:22" s="6" customFormat="1" ht="15" customHeight="1" thickBot="1" x14ac:dyDescent="0.3">
      <c r="A23" s="633" t="s">
        <v>416</v>
      </c>
      <c r="B23" s="634"/>
      <c r="C23" s="97">
        <f t="shared" si="1"/>
        <v>2</v>
      </c>
      <c r="D23" s="106">
        <f t="shared" si="1"/>
        <v>0</v>
      </c>
      <c r="E23" s="106">
        <f t="shared" si="1"/>
        <v>1</v>
      </c>
      <c r="F23" s="107">
        <f t="shared" si="1"/>
        <v>0</v>
      </c>
      <c r="G23" s="630">
        <f t="shared" si="0"/>
        <v>3</v>
      </c>
      <c r="H23" s="631"/>
      <c r="I23" s="631"/>
      <c r="J23" s="631"/>
      <c r="K23" s="631"/>
      <c r="L23" s="632"/>
      <c r="M23" s="713"/>
      <c r="N23" s="714"/>
      <c r="O23" s="714"/>
      <c r="P23" s="714"/>
      <c r="Q23" s="714"/>
      <c r="R23" s="714"/>
      <c r="S23" s="714"/>
      <c r="T23" s="714"/>
      <c r="U23" s="714"/>
      <c r="V23" s="715"/>
    </row>
    <row r="24" spans="1:22" s="6" customFormat="1" ht="20.100000000000001" customHeight="1" thickTop="1" x14ac:dyDescent="0.25">
      <c r="A24" s="552" t="s">
        <v>433</v>
      </c>
      <c r="B24" s="553"/>
      <c r="C24" s="554"/>
      <c r="D24" s="555"/>
      <c r="E24" s="555"/>
      <c r="F24" s="555"/>
      <c r="G24" s="554"/>
      <c r="H24" s="555"/>
      <c r="I24" s="555"/>
      <c r="J24" s="555"/>
      <c r="K24" s="555"/>
      <c r="L24" s="565"/>
      <c r="M24" s="669"/>
      <c r="N24" s="670"/>
      <c r="O24" s="670"/>
      <c r="P24" s="670"/>
      <c r="Q24" s="670"/>
      <c r="R24" s="670"/>
      <c r="S24" s="670"/>
      <c r="T24" s="670"/>
      <c r="U24" s="670"/>
      <c r="V24" s="671"/>
    </row>
    <row r="25" spans="1:22" s="6" customFormat="1" ht="13.5" customHeight="1" x14ac:dyDescent="0.25">
      <c r="A25" s="123"/>
      <c r="B25" s="415" t="s">
        <v>434</v>
      </c>
      <c r="C25" s="99"/>
      <c r="D25" s="100"/>
      <c r="E25" s="100"/>
      <c r="F25" s="100"/>
      <c r="G25" s="99"/>
      <c r="H25" s="100"/>
      <c r="I25" s="100"/>
      <c r="J25" s="100"/>
      <c r="K25" s="100"/>
      <c r="L25" s="101"/>
      <c r="M25" s="669"/>
      <c r="N25" s="670"/>
      <c r="O25" s="670"/>
      <c r="P25" s="670"/>
      <c r="Q25" s="670"/>
      <c r="R25" s="670"/>
      <c r="S25" s="670"/>
      <c r="T25" s="670"/>
      <c r="U25" s="670"/>
      <c r="V25" s="671"/>
    </row>
    <row r="26" spans="1:22" s="6" customFormat="1" x14ac:dyDescent="0.3">
      <c r="A26" s="240" t="s">
        <v>152</v>
      </c>
      <c r="B26" s="209" t="s">
        <v>297</v>
      </c>
      <c r="C26" s="22" t="s">
        <v>22</v>
      </c>
      <c r="D26" s="12"/>
      <c r="E26" s="12"/>
      <c r="F26" s="12"/>
      <c r="G26" s="22">
        <v>2</v>
      </c>
      <c r="H26" s="14"/>
      <c r="I26" s="14"/>
      <c r="J26" s="23"/>
      <c r="K26" s="24">
        <v>2</v>
      </c>
      <c r="L26" s="24" t="s">
        <v>23</v>
      </c>
      <c r="M26" s="226"/>
      <c r="N26" s="320"/>
      <c r="O26" s="247" t="s">
        <v>75</v>
      </c>
      <c r="P26" s="423"/>
      <c r="Q26" s="12"/>
      <c r="R26" s="11"/>
      <c r="S26" s="375"/>
      <c r="T26" s="12"/>
      <c r="U26" s="11"/>
      <c r="V26" s="429" t="s">
        <v>44</v>
      </c>
    </row>
    <row r="27" spans="1:22" s="6" customFormat="1" x14ac:dyDescent="0.3">
      <c r="A27" s="240" t="s">
        <v>160</v>
      </c>
      <c r="B27" s="209" t="s">
        <v>250</v>
      </c>
      <c r="C27" s="21"/>
      <c r="D27" s="12"/>
      <c r="E27" s="12" t="s">
        <v>22</v>
      </c>
      <c r="F27" s="12"/>
      <c r="G27" s="22"/>
      <c r="H27" s="14">
        <v>1</v>
      </c>
      <c r="I27" s="14"/>
      <c r="J27" s="23"/>
      <c r="K27" s="24">
        <v>4</v>
      </c>
      <c r="L27" s="24" t="s">
        <v>24</v>
      </c>
      <c r="M27" s="225" t="s">
        <v>372</v>
      </c>
      <c r="N27" s="344" t="str">
        <f>A17</f>
        <v>mamgy1ub17gm</v>
      </c>
      <c r="O27" s="343" t="str">
        <f>B17</f>
        <v>Advanced Methodology I. PR</v>
      </c>
      <c r="P27" s="348"/>
      <c r="Q27" s="12"/>
      <c r="R27" s="11"/>
      <c r="S27" s="375"/>
      <c r="T27" s="12"/>
      <c r="U27" s="11"/>
      <c r="V27" s="289" t="s">
        <v>55</v>
      </c>
    </row>
    <row r="28" spans="1:22" s="6" customFormat="1" x14ac:dyDescent="0.25">
      <c r="A28" s="556" t="s">
        <v>387</v>
      </c>
      <c r="B28" s="557"/>
      <c r="C28" s="28">
        <f>SUMIF(C26:C27,"=x",$G26:$G27)+SUMIF(C26:C27,"=x",$H26:$H27)+SUMIF(C26:C27,"=x",$I26:$I27)</f>
        <v>2</v>
      </c>
      <c r="D28" s="29">
        <f>SUMIF(D26:D27,"=x",$G26:$G27)+SUMIF(D26:D27,"=x",$H26:$H27)+SUMIF(D26:D27,"=x",$I26:$I27)</f>
        <v>0</v>
      </c>
      <c r="E28" s="29">
        <f>SUMIF(E26:E27,"=x",$G26:$G27)+SUMIF(E26:E27,"=x",$H26:$H27)+SUMIF(E26:E27,"=x",$I26:$I27)</f>
        <v>1</v>
      </c>
      <c r="F28" s="30">
        <f>SUMIF(F26:F26,"=x",$G26:$G26)+SUMIF(F26:F26,"=x",$H26:$H26)+SUMIF(F26:F26,"=x",$I26:$I26)</f>
        <v>0</v>
      </c>
      <c r="G28" s="586">
        <f>SUM(C28:F28)</f>
        <v>3</v>
      </c>
      <c r="H28" s="641"/>
      <c r="I28" s="641"/>
      <c r="J28" s="641"/>
      <c r="K28" s="641"/>
      <c r="L28" s="642"/>
      <c r="M28" s="676"/>
      <c r="N28" s="677"/>
      <c r="O28" s="677"/>
      <c r="P28" s="677"/>
      <c r="Q28" s="677"/>
      <c r="R28" s="677"/>
      <c r="S28" s="677"/>
      <c r="T28" s="677"/>
      <c r="U28" s="677"/>
      <c r="V28" s="678"/>
    </row>
    <row r="29" spans="1:22" s="6" customFormat="1" x14ac:dyDescent="0.25">
      <c r="A29" s="558" t="s">
        <v>388</v>
      </c>
      <c r="B29" s="559"/>
      <c r="C29" s="31">
        <f>SUMIF(C26:C27,"=x",$K26:$K27)</f>
        <v>2</v>
      </c>
      <c r="D29" s="32">
        <f>SUMIF(D26:D27,"=x",$K26:$K27)</f>
        <v>0</v>
      </c>
      <c r="E29" s="32">
        <f>SUMIF(E26:E27,"=x",$K26:$K27)</f>
        <v>4</v>
      </c>
      <c r="F29" s="33">
        <f>SUMIF(F26:F26,"=x",$K26:$K26)</f>
        <v>0</v>
      </c>
      <c r="G29" s="589">
        <f>SUM(C29:F29)</f>
        <v>6</v>
      </c>
      <c r="H29" s="590"/>
      <c r="I29" s="590"/>
      <c r="J29" s="590"/>
      <c r="K29" s="590"/>
      <c r="L29" s="591"/>
      <c r="M29" s="682"/>
      <c r="N29" s="683"/>
      <c r="O29" s="683"/>
      <c r="P29" s="683"/>
      <c r="Q29" s="683"/>
      <c r="R29" s="683"/>
      <c r="S29" s="683"/>
      <c r="T29" s="683"/>
      <c r="U29" s="683"/>
      <c r="V29" s="684"/>
    </row>
    <row r="30" spans="1:22" s="6" customFormat="1" x14ac:dyDescent="0.25">
      <c r="A30" s="560" t="s">
        <v>389</v>
      </c>
      <c r="B30" s="561"/>
      <c r="C30" s="25">
        <f>SUMPRODUCT(--(C26:C27="x"),--($L26:$L27="K"))</f>
        <v>1</v>
      </c>
      <c r="D30" s="26">
        <f>SUMPRODUCT(--(D26:D27="x"),--($L26:$L27="K"))</f>
        <v>0</v>
      </c>
      <c r="E30" s="26">
        <f>SUMPRODUCT(--(E26:E27="x"),--($L26:$L27="K"))</f>
        <v>0</v>
      </c>
      <c r="F30" s="27">
        <f>SUMPRODUCT(--(F26:F26="x"),--($L26:$L26="K"))</f>
        <v>0</v>
      </c>
      <c r="G30" s="562">
        <f>SUM(C30:F30)</f>
        <v>1</v>
      </c>
      <c r="H30" s="563"/>
      <c r="I30" s="563"/>
      <c r="J30" s="563"/>
      <c r="K30" s="563"/>
      <c r="L30" s="564"/>
      <c r="M30" s="685"/>
      <c r="N30" s="686"/>
      <c r="O30" s="686"/>
      <c r="P30" s="686"/>
      <c r="Q30" s="686"/>
      <c r="R30" s="686"/>
      <c r="S30" s="686"/>
      <c r="T30" s="686"/>
      <c r="U30" s="686"/>
      <c r="V30" s="687"/>
    </row>
    <row r="31" spans="1:22" s="6" customFormat="1" ht="18" customHeight="1" x14ac:dyDescent="0.25">
      <c r="A31" s="124"/>
      <c r="B31" s="543" t="s">
        <v>449</v>
      </c>
      <c r="C31" s="666" t="s">
        <v>451</v>
      </c>
      <c r="D31" s="667"/>
      <c r="E31" s="667"/>
      <c r="F31" s="667"/>
      <c r="G31" s="667"/>
      <c r="H31" s="667"/>
      <c r="I31" s="667"/>
      <c r="J31" s="667"/>
      <c r="K31" s="667"/>
      <c r="L31" s="667"/>
      <c r="M31" s="667"/>
      <c r="N31" s="667"/>
      <c r="O31" s="667"/>
      <c r="P31" s="50"/>
      <c r="Q31" s="50"/>
      <c r="R31" s="50"/>
      <c r="S31" s="50"/>
      <c r="T31" s="50"/>
      <c r="U31" s="50"/>
      <c r="V31" s="51"/>
    </row>
    <row r="32" spans="1:22" s="6" customFormat="1" x14ac:dyDescent="0.3">
      <c r="A32" s="240" t="s">
        <v>151</v>
      </c>
      <c r="B32" s="209" t="s">
        <v>296</v>
      </c>
      <c r="C32" s="21"/>
      <c r="D32" s="12" t="s">
        <v>22</v>
      </c>
      <c r="E32" s="12"/>
      <c r="F32" s="12"/>
      <c r="G32" s="22"/>
      <c r="H32" s="14"/>
      <c r="I32" s="14">
        <v>3</v>
      </c>
      <c r="J32" s="23"/>
      <c r="K32" s="24">
        <v>6</v>
      </c>
      <c r="L32" s="24" t="s">
        <v>24</v>
      </c>
      <c r="M32" s="375" t="s">
        <v>373</v>
      </c>
      <c r="N32" s="405" t="str">
        <f>A14</f>
        <v>gentecub17em</v>
      </c>
      <c r="O32" s="419" t="str">
        <f>B14</f>
        <v>Genetechnology L</v>
      </c>
      <c r="P32" s="424"/>
      <c r="Q32" s="12"/>
      <c r="R32" s="11"/>
      <c r="S32" s="375"/>
      <c r="T32" s="12"/>
      <c r="U32" s="11"/>
      <c r="V32" s="429" t="s">
        <v>43</v>
      </c>
    </row>
    <row r="33" spans="1:22" s="6" customFormat="1" x14ac:dyDescent="0.3">
      <c r="A33" s="240" t="s">
        <v>153</v>
      </c>
      <c r="B33" s="501" t="s">
        <v>298</v>
      </c>
      <c r="C33" s="21"/>
      <c r="D33" s="12" t="s">
        <v>22</v>
      </c>
      <c r="E33" s="12"/>
      <c r="F33" s="12"/>
      <c r="G33" s="22" t="s">
        <v>25</v>
      </c>
      <c r="H33" s="14"/>
      <c r="I33" s="14">
        <v>2</v>
      </c>
      <c r="J33" s="23"/>
      <c r="K33" s="24">
        <v>4</v>
      </c>
      <c r="L33" s="24" t="s">
        <v>24</v>
      </c>
      <c r="M33" s="375" t="s">
        <v>373</v>
      </c>
      <c r="N33" s="405" t="str">
        <f>A26</f>
        <v>immunomb17em</v>
      </c>
      <c r="O33" s="422" t="str">
        <f>B26</f>
        <v>Immunology L</v>
      </c>
      <c r="P33" s="425"/>
      <c r="Q33" s="12"/>
      <c r="R33" s="11"/>
      <c r="S33" s="375"/>
      <c r="T33" s="12"/>
      <c r="U33" s="11"/>
      <c r="V33" s="429" t="s">
        <v>45</v>
      </c>
    </row>
    <row r="34" spans="1:22" s="6" customFormat="1" x14ac:dyDescent="0.3">
      <c r="A34" s="240" t="s">
        <v>154</v>
      </c>
      <c r="B34" s="413" t="s">
        <v>299</v>
      </c>
      <c r="C34" s="21"/>
      <c r="D34" s="12" t="s">
        <v>22</v>
      </c>
      <c r="E34" s="12"/>
      <c r="F34" s="12"/>
      <c r="G34" s="22"/>
      <c r="H34" s="14"/>
      <c r="I34" s="14">
        <v>3</v>
      </c>
      <c r="J34" s="23"/>
      <c r="K34" s="24">
        <v>6</v>
      </c>
      <c r="L34" s="24" t="s">
        <v>24</v>
      </c>
      <c r="M34" s="226"/>
      <c r="N34" s="320"/>
      <c r="O34" s="247" t="s">
        <v>75</v>
      </c>
      <c r="P34" s="423"/>
      <c r="Q34" s="12"/>
      <c r="R34" s="11"/>
      <c r="S34" s="375"/>
      <c r="T34" s="12"/>
      <c r="U34" s="11"/>
      <c r="V34" s="430" t="s">
        <v>46</v>
      </c>
    </row>
    <row r="35" spans="1:22" s="6" customFormat="1" x14ac:dyDescent="0.3">
      <c r="A35" s="240" t="s">
        <v>155</v>
      </c>
      <c r="B35" s="209" t="s">
        <v>300</v>
      </c>
      <c r="C35" s="22" t="s">
        <v>22</v>
      </c>
      <c r="D35" s="12"/>
      <c r="E35" s="12"/>
      <c r="F35" s="12"/>
      <c r="G35" s="22">
        <v>2</v>
      </c>
      <c r="H35" s="14"/>
      <c r="I35" s="14"/>
      <c r="J35" s="23"/>
      <c r="K35" s="24">
        <v>2</v>
      </c>
      <c r="L35" s="24" t="s">
        <v>23</v>
      </c>
      <c r="M35" s="226"/>
      <c r="N35" s="320"/>
      <c r="O35" s="247" t="s">
        <v>75</v>
      </c>
      <c r="P35" s="423"/>
      <c r="Q35" s="12"/>
      <c r="R35" s="11"/>
      <c r="S35" s="375"/>
      <c r="T35" s="12"/>
      <c r="U35" s="11"/>
      <c r="V35" s="429" t="s">
        <v>43</v>
      </c>
    </row>
    <row r="36" spans="1:22" s="6" customFormat="1" x14ac:dyDescent="0.3">
      <c r="A36" s="240" t="s">
        <v>156</v>
      </c>
      <c r="B36" s="209" t="s">
        <v>301</v>
      </c>
      <c r="C36" s="21"/>
      <c r="D36" s="12" t="s">
        <v>22</v>
      </c>
      <c r="E36" s="12"/>
      <c r="F36" s="12"/>
      <c r="G36" s="22">
        <v>2</v>
      </c>
      <c r="H36" s="14"/>
      <c r="I36" s="14"/>
      <c r="J36" s="23"/>
      <c r="K36" s="24">
        <v>2</v>
      </c>
      <c r="L36" s="24" t="s">
        <v>23</v>
      </c>
      <c r="M36" s="226"/>
      <c r="N36" s="320"/>
      <c r="O36" s="247" t="s">
        <v>75</v>
      </c>
      <c r="P36" s="423"/>
      <c r="Q36" s="12"/>
      <c r="R36" s="11"/>
      <c r="S36" s="375"/>
      <c r="T36" s="12"/>
      <c r="U36" s="11"/>
      <c r="V36" s="429" t="s">
        <v>47</v>
      </c>
    </row>
    <row r="37" spans="1:22" s="6" customFormat="1" x14ac:dyDescent="0.3">
      <c r="A37" s="240" t="s">
        <v>157</v>
      </c>
      <c r="B37" s="209" t="s">
        <v>302</v>
      </c>
      <c r="C37" s="22" t="s">
        <v>22</v>
      </c>
      <c r="D37" s="12"/>
      <c r="E37" s="12"/>
      <c r="F37" s="12"/>
      <c r="G37" s="22">
        <v>4</v>
      </c>
      <c r="H37" s="14"/>
      <c r="I37" s="14"/>
      <c r="J37" s="23"/>
      <c r="K37" s="24">
        <v>4</v>
      </c>
      <c r="L37" s="24" t="s">
        <v>232</v>
      </c>
      <c r="M37" s="226"/>
      <c r="N37" s="320"/>
      <c r="O37" s="247" t="s">
        <v>75</v>
      </c>
      <c r="P37" s="423"/>
      <c r="Q37" s="12"/>
      <c r="R37" s="11"/>
      <c r="S37" s="375"/>
      <c r="T37" s="12"/>
      <c r="U37" s="11"/>
      <c r="V37" s="429" t="s">
        <v>48</v>
      </c>
    </row>
    <row r="38" spans="1:22" s="6" customFormat="1" x14ac:dyDescent="0.3">
      <c r="A38" s="240" t="s">
        <v>158</v>
      </c>
      <c r="B38" s="413" t="s">
        <v>303</v>
      </c>
      <c r="C38" s="21"/>
      <c r="D38" s="12"/>
      <c r="E38" s="12" t="s">
        <v>22</v>
      </c>
      <c r="F38" s="12"/>
      <c r="G38" s="22">
        <v>2</v>
      </c>
      <c r="H38" s="14"/>
      <c r="I38" s="14"/>
      <c r="J38" s="23"/>
      <c r="K38" s="24">
        <v>2</v>
      </c>
      <c r="L38" s="24" t="s">
        <v>23</v>
      </c>
      <c r="M38" s="375" t="s">
        <v>373</v>
      </c>
      <c r="N38" s="405" t="str">
        <f>A26</f>
        <v>immunomb17em</v>
      </c>
      <c r="O38" s="422" t="str">
        <f>B26</f>
        <v>Immunology L</v>
      </c>
      <c r="P38" s="425"/>
      <c r="Q38" s="12"/>
      <c r="R38" s="11"/>
      <c r="S38" s="375"/>
      <c r="T38" s="12"/>
      <c r="U38" s="11"/>
      <c r="V38" s="429" t="s">
        <v>49</v>
      </c>
    </row>
    <row r="39" spans="1:22" s="6" customFormat="1" x14ac:dyDescent="0.3">
      <c r="A39" s="240" t="s">
        <v>159</v>
      </c>
      <c r="B39" s="209" t="s">
        <v>304</v>
      </c>
      <c r="C39" s="21"/>
      <c r="D39" s="12" t="s">
        <v>22</v>
      </c>
      <c r="E39" s="12"/>
      <c r="F39" s="12"/>
      <c r="G39" s="22">
        <v>2</v>
      </c>
      <c r="H39" s="14"/>
      <c r="I39" s="14"/>
      <c r="J39" s="23"/>
      <c r="K39" s="24">
        <v>2</v>
      </c>
      <c r="L39" s="24" t="s">
        <v>23</v>
      </c>
      <c r="M39" s="375" t="s">
        <v>373</v>
      </c>
      <c r="N39" s="405" t="str">
        <f>A26</f>
        <v>immunomb17em</v>
      </c>
      <c r="O39" s="422" t="str">
        <f>B26</f>
        <v>Immunology L</v>
      </c>
      <c r="P39" s="425"/>
      <c r="Q39" s="12"/>
      <c r="R39" s="11"/>
      <c r="S39" s="375"/>
      <c r="T39" s="12"/>
      <c r="U39" s="11"/>
      <c r="V39" s="429" t="s">
        <v>49</v>
      </c>
    </row>
    <row r="40" spans="1:22" s="518" customFormat="1" x14ac:dyDescent="0.25">
      <c r="A40" s="511"/>
      <c r="B40" s="512" t="s">
        <v>419</v>
      </c>
      <c r="C40" s="513">
        <f>SUMIF(C32:C39,"=x",$K32:$K39)</f>
        <v>6</v>
      </c>
      <c r="D40" s="513">
        <f>SUMIF(D32:D39,"=x",$K32:$K39)</f>
        <v>20</v>
      </c>
      <c r="E40" s="513">
        <f>SUMIF(E32:E39,"=x",$K32:$K39)</f>
        <v>2</v>
      </c>
      <c r="F40" s="513">
        <f>SUMIF(F32:F39,"=x",$K32:$K39)</f>
        <v>0</v>
      </c>
      <c r="G40" s="657">
        <f>SUM(C40:F40)</f>
        <v>28</v>
      </c>
      <c r="H40" s="658"/>
      <c r="I40" s="658"/>
      <c r="J40" s="658"/>
      <c r="K40" s="658"/>
      <c r="L40" s="659"/>
      <c r="M40" s="722"/>
      <c r="N40" s="722"/>
      <c r="O40" s="722"/>
      <c r="P40" s="722"/>
      <c r="Q40" s="722"/>
      <c r="R40" s="722"/>
      <c r="S40" s="722"/>
      <c r="T40" s="722"/>
      <c r="U40" s="722"/>
      <c r="V40" s="723"/>
    </row>
    <row r="41" spans="1:22" s="6" customFormat="1" ht="13.5" customHeight="1" x14ac:dyDescent="0.25">
      <c r="A41" s="123"/>
      <c r="B41" s="126" t="s">
        <v>420</v>
      </c>
      <c r="C41" s="127">
        <v>4</v>
      </c>
      <c r="D41" s="128">
        <v>12</v>
      </c>
      <c r="E41" s="128">
        <v>4</v>
      </c>
      <c r="F41" s="129"/>
      <c r="G41" s="660">
        <f>SUM(C41:F41)</f>
        <v>20</v>
      </c>
      <c r="H41" s="590"/>
      <c r="I41" s="590"/>
      <c r="J41" s="590"/>
      <c r="K41" s="590"/>
      <c r="L41" s="591"/>
      <c r="M41" s="720"/>
      <c r="N41" s="720"/>
      <c r="O41" s="720"/>
      <c r="P41" s="720"/>
      <c r="Q41" s="720"/>
      <c r="R41" s="720"/>
      <c r="S41" s="720"/>
      <c r="T41" s="720"/>
      <c r="U41" s="720"/>
      <c r="V41" s="721"/>
    </row>
    <row r="42" spans="1:22" s="6" customFormat="1" ht="42" customHeight="1" x14ac:dyDescent="0.25">
      <c r="A42" s="123"/>
      <c r="B42" s="543" t="s">
        <v>452</v>
      </c>
      <c r="C42" s="666" t="s">
        <v>454</v>
      </c>
      <c r="D42" s="667"/>
      <c r="E42" s="667"/>
      <c r="F42" s="667"/>
      <c r="G42" s="667"/>
      <c r="H42" s="667"/>
      <c r="I42" s="667"/>
      <c r="J42" s="667"/>
      <c r="K42" s="667"/>
      <c r="L42" s="667"/>
      <c r="M42" s="667"/>
      <c r="N42" s="667"/>
      <c r="O42" s="667"/>
      <c r="P42" s="50"/>
      <c r="Q42" s="50"/>
      <c r="R42" s="50"/>
      <c r="S42" s="50"/>
      <c r="T42" s="50"/>
      <c r="U42" s="50"/>
      <c r="V42" s="51"/>
    </row>
    <row r="43" spans="1:22" s="6" customFormat="1" x14ac:dyDescent="0.3">
      <c r="A43" s="240" t="s">
        <v>150</v>
      </c>
      <c r="B43" s="209" t="s">
        <v>295</v>
      </c>
      <c r="C43" s="21"/>
      <c r="D43" s="12"/>
      <c r="E43" s="12" t="s">
        <v>22</v>
      </c>
      <c r="F43" s="12"/>
      <c r="G43" s="22">
        <v>2</v>
      </c>
      <c r="H43" s="14"/>
      <c r="I43" s="14"/>
      <c r="J43" s="23"/>
      <c r="K43" s="24">
        <v>2</v>
      </c>
      <c r="L43" s="24" t="s">
        <v>232</v>
      </c>
      <c r="M43" s="375" t="s">
        <v>373</v>
      </c>
      <c r="N43" s="405" t="str">
        <f>A15</f>
        <v>rendb1ub17em</v>
      </c>
      <c r="O43" s="419" t="str">
        <f>B15</f>
        <v>Systems and omics biology I. L</v>
      </c>
      <c r="P43" s="424"/>
      <c r="Q43" s="12"/>
      <c r="R43" s="11"/>
      <c r="S43" s="375"/>
      <c r="T43" s="12"/>
      <c r="U43" s="11"/>
      <c r="V43" s="429" t="s">
        <v>41</v>
      </c>
    </row>
    <row r="44" spans="1:22" x14ac:dyDescent="0.3">
      <c r="A44" s="246" t="s">
        <v>161</v>
      </c>
      <c r="B44" s="53" t="s">
        <v>305</v>
      </c>
      <c r="C44" s="110"/>
      <c r="D44" s="111"/>
      <c r="E44" s="111" t="s">
        <v>22</v>
      </c>
      <c r="F44" s="112"/>
      <c r="G44" s="110">
        <v>2</v>
      </c>
      <c r="H44" s="111"/>
      <c r="I44" s="111"/>
      <c r="J44" s="114"/>
      <c r="K44" s="115">
        <v>2</v>
      </c>
      <c r="L44" s="115" t="s">
        <v>23</v>
      </c>
      <c r="M44" s="226"/>
      <c r="N44" s="379"/>
      <c r="O44" s="420" t="s">
        <v>75</v>
      </c>
      <c r="P44" s="426"/>
      <c r="Q44" s="351"/>
      <c r="R44" s="352"/>
      <c r="S44" s="431"/>
      <c r="T44" s="351"/>
      <c r="U44" s="352"/>
      <c r="V44" s="429" t="s">
        <v>50</v>
      </c>
    </row>
    <row r="45" spans="1:22" x14ac:dyDescent="0.3">
      <c r="A45" s="246" t="s">
        <v>162</v>
      </c>
      <c r="B45" s="53" t="s">
        <v>306</v>
      </c>
      <c r="C45" s="110"/>
      <c r="D45" s="111"/>
      <c r="E45" s="111" t="s">
        <v>22</v>
      </c>
      <c r="F45" s="112"/>
      <c r="G45" s="110">
        <v>2</v>
      </c>
      <c r="H45" s="111"/>
      <c r="I45" s="111"/>
      <c r="J45" s="114"/>
      <c r="K45" s="115">
        <v>2</v>
      </c>
      <c r="L45" s="115" t="s">
        <v>231</v>
      </c>
      <c r="M45" s="226"/>
      <c r="N45" s="379"/>
      <c r="O45" s="420" t="s">
        <v>75</v>
      </c>
      <c r="P45" s="426"/>
      <c r="Q45" s="351"/>
      <c r="R45" s="352"/>
      <c r="S45" s="431"/>
      <c r="T45" s="351"/>
      <c r="U45" s="352"/>
      <c r="V45" s="429" t="s">
        <v>51</v>
      </c>
    </row>
    <row r="46" spans="1:22" x14ac:dyDescent="0.3">
      <c r="A46" s="246" t="s">
        <v>163</v>
      </c>
      <c r="B46" s="53" t="s">
        <v>307</v>
      </c>
      <c r="C46" s="110"/>
      <c r="D46" s="111"/>
      <c r="E46" s="111" t="s">
        <v>22</v>
      </c>
      <c r="F46" s="112"/>
      <c r="G46" s="110">
        <v>2</v>
      </c>
      <c r="H46" s="111"/>
      <c r="I46" s="111"/>
      <c r="J46" s="114"/>
      <c r="K46" s="115">
        <v>3</v>
      </c>
      <c r="L46" s="115" t="s">
        <v>23</v>
      </c>
      <c r="M46" s="226"/>
      <c r="N46" s="379"/>
      <c r="O46" s="420" t="s">
        <v>75</v>
      </c>
      <c r="P46" s="426"/>
      <c r="Q46" s="351"/>
      <c r="R46" s="352"/>
      <c r="S46" s="431"/>
      <c r="T46" s="351"/>
      <c r="U46" s="352"/>
      <c r="V46" s="429" t="s">
        <v>52</v>
      </c>
    </row>
    <row r="47" spans="1:22" x14ac:dyDescent="0.3">
      <c r="A47" s="246" t="s">
        <v>164</v>
      </c>
      <c r="B47" s="53" t="s">
        <v>308</v>
      </c>
      <c r="C47" s="110"/>
      <c r="D47" s="111"/>
      <c r="E47" s="111" t="s">
        <v>22</v>
      </c>
      <c r="F47" s="112"/>
      <c r="G47" s="110"/>
      <c r="H47" s="111"/>
      <c r="I47" s="111">
        <v>3</v>
      </c>
      <c r="J47" s="114"/>
      <c r="K47" s="115">
        <v>6</v>
      </c>
      <c r="L47" s="115" t="s">
        <v>24</v>
      </c>
      <c r="M47" s="226"/>
      <c r="N47" s="379"/>
      <c r="O47" s="420" t="s">
        <v>75</v>
      </c>
      <c r="P47" s="426"/>
      <c r="Q47" s="351"/>
      <c r="R47" s="352"/>
      <c r="S47" s="431"/>
      <c r="T47" s="351"/>
      <c r="U47" s="352"/>
      <c r="V47" s="429" t="s">
        <v>51</v>
      </c>
    </row>
    <row r="48" spans="1:22" x14ac:dyDescent="0.3">
      <c r="A48" s="246" t="s">
        <v>165</v>
      </c>
      <c r="B48" s="53" t="s">
        <v>309</v>
      </c>
      <c r="C48" s="110"/>
      <c r="D48" s="111"/>
      <c r="E48" s="111"/>
      <c r="F48" s="112" t="s">
        <v>22</v>
      </c>
      <c r="G48" s="110"/>
      <c r="H48" s="113">
        <v>2</v>
      </c>
      <c r="I48" s="111" t="s">
        <v>25</v>
      </c>
      <c r="J48" s="114"/>
      <c r="K48" s="115">
        <v>4</v>
      </c>
      <c r="L48" s="115" t="s">
        <v>234</v>
      </c>
      <c r="M48" s="226"/>
      <c r="N48" s="379"/>
      <c r="O48" s="420" t="s">
        <v>75</v>
      </c>
      <c r="P48" s="426"/>
      <c r="Q48" s="351"/>
      <c r="R48" s="352"/>
      <c r="S48" s="431"/>
      <c r="T48" s="351"/>
      <c r="U48" s="352"/>
      <c r="V48" s="429" t="s">
        <v>53</v>
      </c>
    </row>
    <row r="49" spans="1:22" x14ac:dyDescent="0.3">
      <c r="A49" s="246" t="s">
        <v>166</v>
      </c>
      <c r="B49" s="53" t="s">
        <v>310</v>
      </c>
      <c r="C49" s="110"/>
      <c r="D49" s="111" t="s">
        <v>22</v>
      </c>
      <c r="E49" s="111"/>
      <c r="F49" s="112"/>
      <c r="G49" s="110">
        <v>2</v>
      </c>
      <c r="H49" s="111"/>
      <c r="I49" s="111"/>
      <c r="J49" s="114"/>
      <c r="K49" s="115">
        <v>2</v>
      </c>
      <c r="L49" s="115" t="s">
        <v>23</v>
      </c>
      <c r="M49" s="226"/>
      <c r="N49" s="379"/>
      <c r="O49" s="420" t="s">
        <v>75</v>
      </c>
      <c r="P49" s="426"/>
      <c r="Q49" s="351"/>
      <c r="R49" s="352"/>
      <c r="S49" s="431"/>
      <c r="T49" s="351"/>
      <c r="U49" s="352"/>
      <c r="V49" s="429" t="s">
        <v>54</v>
      </c>
    </row>
    <row r="50" spans="1:22" x14ac:dyDescent="0.3">
      <c r="A50" s="246" t="s">
        <v>167</v>
      </c>
      <c r="B50" s="53" t="s">
        <v>311</v>
      </c>
      <c r="C50" s="110"/>
      <c r="D50" s="111" t="s">
        <v>22</v>
      </c>
      <c r="E50" s="111"/>
      <c r="F50" s="112"/>
      <c r="G50" s="110"/>
      <c r="H50" s="111"/>
      <c r="I50" s="111">
        <v>3</v>
      </c>
      <c r="J50" s="114"/>
      <c r="K50" s="115">
        <v>6</v>
      </c>
      <c r="L50" s="115" t="s">
        <v>24</v>
      </c>
      <c r="M50" s="226"/>
      <c r="N50" s="379"/>
      <c r="O50" s="420" t="s">
        <v>75</v>
      </c>
      <c r="P50" s="426"/>
      <c r="Q50" s="351"/>
      <c r="R50" s="352"/>
      <c r="S50" s="431"/>
      <c r="T50" s="351"/>
      <c r="U50" s="352"/>
      <c r="V50" s="429" t="s">
        <v>54</v>
      </c>
    </row>
    <row r="51" spans="1:22" x14ac:dyDescent="0.3">
      <c r="A51" s="246" t="s">
        <v>168</v>
      </c>
      <c r="B51" s="53" t="s">
        <v>312</v>
      </c>
      <c r="C51" s="110"/>
      <c r="D51" s="111" t="s">
        <v>22</v>
      </c>
      <c r="E51" s="111"/>
      <c r="F51" s="112"/>
      <c r="G51" s="110">
        <v>2</v>
      </c>
      <c r="H51" s="111"/>
      <c r="I51" s="111"/>
      <c r="J51" s="114"/>
      <c r="K51" s="115">
        <v>2</v>
      </c>
      <c r="L51" s="115" t="s">
        <v>23</v>
      </c>
      <c r="M51" s="226"/>
      <c r="N51" s="379"/>
      <c r="O51" s="420" t="s">
        <v>75</v>
      </c>
      <c r="P51" s="426"/>
      <c r="Q51" s="351"/>
      <c r="R51" s="352"/>
      <c r="S51" s="431"/>
      <c r="T51" s="351"/>
      <c r="U51" s="352"/>
      <c r="V51" s="429" t="s">
        <v>48</v>
      </c>
    </row>
    <row r="52" spans="1:22" x14ac:dyDescent="0.3">
      <c r="A52" s="246" t="s">
        <v>169</v>
      </c>
      <c r="B52" s="53" t="s">
        <v>313</v>
      </c>
      <c r="C52" s="110"/>
      <c r="D52" s="111" t="s">
        <v>22</v>
      </c>
      <c r="E52" s="111"/>
      <c r="F52" s="112"/>
      <c r="G52" s="110">
        <v>2</v>
      </c>
      <c r="H52" s="111"/>
      <c r="I52" s="111"/>
      <c r="J52" s="114"/>
      <c r="K52" s="115">
        <v>2</v>
      </c>
      <c r="L52" s="115" t="s">
        <v>23</v>
      </c>
      <c r="M52" s="226"/>
      <c r="N52" s="384"/>
      <c r="O52" s="421" t="s">
        <v>75</v>
      </c>
      <c r="P52" s="426"/>
      <c r="Q52" s="351"/>
      <c r="R52" s="352"/>
      <c r="S52" s="431"/>
      <c r="T52" s="351"/>
      <c r="U52" s="352"/>
      <c r="V52" s="429" t="s">
        <v>56</v>
      </c>
    </row>
    <row r="53" spans="1:22" x14ac:dyDescent="0.3">
      <c r="A53" s="246" t="s">
        <v>170</v>
      </c>
      <c r="B53" s="53" t="s">
        <v>314</v>
      </c>
      <c r="C53" s="110"/>
      <c r="D53" s="111"/>
      <c r="E53" s="111" t="s">
        <v>22</v>
      </c>
      <c r="F53" s="112"/>
      <c r="G53" s="110">
        <v>1</v>
      </c>
      <c r="H53" s="111"/>
      <c r="I53" s="111"/>
      <c r="J53" s="114"/>
      <c r="K53" s="115">
        <v>1</v>
      </c>
      <c r="L53" s="115" t="s">
        <v>23</v>
      </c>
      <c r="M53" s="226"/>
      <c r="N53" s="384"/>
      <c r="O53" s="421" t="s">
        <v>75</v>
      </c>
      <c r="P53" s="426"/>
      <c r="Q53" s="351"/>
      <c r="R53" s="352"/>
      <c r="S53" s="431"/>
      <c r="T53" s="351"/>
      <c r="U53" s="352"/>
      <c r="V53" s="429" t="s">
        <v>55</v>
      </c>
    </row>
    <row r="54" spans="1:22" x14ac:dyDescent="0.3">
      <c r="A54" s="246" t="s">
        <v>171</v>
      </c>
      <c r="B54" s="53" t="s">
        <v>315</v>
      </c>
      <c r="C54" s="110"/>
      <c r="D54" s="111"/>
      <c r="E54" s="111" t="s">
        <v>22</v>
      </c>
      <c r="F54" s="112"/>
      <c r="G54" s="110">
        <v>1</v>
      </c>
      <c r="H54" s="111"/>
      <c r="I54" s="111"/>
      <c r="J54" s="114"/>
      <c r="K54" s="115">
        <v>1</v>
      </c>
      <c r="L54" s="115" t="s">
        <v>23</v>
      </c>
      <c r="M54" s="226"/>
      <c r="N54" s="384"/>
      <c r="O54" s="421" t="s">
        <v>75</v>
      </c>
      <c r="P54" s="426"/>
      <c r="Q54" s="351"/>
      <c r="R54" s="352"/>
      <c r="S54" s="431"/>
      <c r="T54" s="351"/>
      <c r="U54" s="352"/>
      <c r="V54" s="429" t="s">
        <v>57</v>
      </c>
    </row>
    <row r="55" spans="1:22" s="9" customFormat="1" x14ac:dyDescent="0.25">
      <c r="A55" s="130"/>
      <c r="B55" s="131" t="s">
        <v>440</v>
      </c>
      <c r="C55" s="132">
        <f>SUMIF(C43:C54,"=x",$K43:$K54)</f>
        <v>0</v>
      </c>
      <c r="D55" s="132">
        <f>SUMIF(D43:D54,"=x",$K43:$K54)</f>
        <v>12</v>
      </c>
      <c r="E55" s="132">
        <f>SUMIF(E43:E54,"=x",$K43:$K54)</f>
        <v>17</v>
      </c>
      <c r="F55" s="132">
        <f>SUMIF(F43:F54,"=x",$K43:$K54)</f>
        <v>4</v>
      </c>
      <c r="G55" s="716">
        <f>SUM(C55:F55)</f>
        <v>33</v>
      </c>
      <c r="H55" s="717"/>
      <c r="I55" s="717"/>
      <c r="J55" s="717"/>
      <c r="K55" s="717"/>
      <c r="L55" s="718"/>
      <c r="M55" s="416"/>
      <c r="N55" s="297"/>
      <c r="O55" s="258"/>
      <c r="P55" s="287"/>
      <c r="Q55" s="149"/>
      <c r="R55" s="149"/>
      <c r="S55" s="365"/>
      <c r="T55" s="149"/>
      <c r="U55" s="149"/>
      <c r="V55" s="260"/>
    </row>
    <row r="56" spans="1:22" s="6" customFormat="1" ht="13.5" customHeight="1" x14ac:dyDescent="0.25">
      <c r="A56" s="414"/>
      <c r="B56" s="126" t="s">
        <v>441</v>
      </c>
      <c r="C56" s="127"/>
      <c r="D56" s="128">
        <v>14</v>
      </c>
      <c r="E56" s="128">
        <v>12</v>
      </c>
      <c r="F56" s="129">
        <v>4</v>
      </c>
      <c r="G56" s="660">
        <f>SUM(C56:F56)</f>
        <v>30</v>
      </c>
      <c r="H56" s="590"/>
      <c r="I56" s="590"/>
      <c r="J56" s="590"/>
      <c r="K56" s="590"/>
      <c r="L56" s="591"/>
      <c r="M56" s="719"/>
      <c r="N56" s="720"/>
      <c r="O56" s="720"/>
      <c r="P56" s="720"/>
      <c r="Q56" s="720"/>
      <c r="R56" s="720"/>
      <c r="S56" s="720"/>
      <c r="T56" s="720"/>
      <c r="U56" s="720"/>
      <c r="V56" s="721"/>
    </row>
    <row r="57" spans="1:22" s="6" customFormat="1" ht="20.100000000000001" customHeight="1" x14ac:dyDescent="0.25">
      <c r="A57" s="552" t="s">
        <v>425</v>
      </c>
      <c r="B57" s="553"/>
      <c r="C57" s="58"/>
      <c r="D57" s="55"/>
      <c r="E57" s="55"/>
      <c r="F57" s="56"/>
      <c r="G57" s="49"/>
      <c r="H57" s="50"/>
      <c r="I57" s="50"/>
      <c r="J57" s="50"/>
      <c r="K57" s="50"/>
      <c r="L57" s="51"/>
      <c r="M57" s="555"/>
      <c r="N57" s="555"/>
      <c r="O57" s="555"/>
      <c r="P57" s="555"/>
      <c r="Q57" s="555"/>
      <c r="R57" s="555"/>
      <c r="S57" s="555"/>
      <c r="T57" s="555"/>
      <c r="U57" s="555"/>
      <c r="V57" s="565"/>
    </row>
    <row r="58" spans="1:22" s="6" customFormat="1" ht="13.5" customHeight="1" x14ac:dyDescent="0.25">
      <c r="A58" s="125"/>
      <c r="B58" s="216" t="s">
        <v>431</v>
      </c>
      <c r="C58" s="22" t="s">
        <v>22</v>
      </c>
      <c r="D58" s="14"/>
      <c r="E58" s="14"/>
      <c r="F58" s="48"/>
      <c r="G58" s="22"/>
      <c r="H58" s="14"/>
      <c r="I58" s="14"/>
      <c r="J58" s="48"/>
      <c r="K58" s="24">
        <v>4</v>
      </c>
      <c r="L58" s="24"/>
      <c r="M58" s="226"/>
      <c r="N58" s="373"/>
      <c r="O58" s="417"/>
      <c r="P58" s="427"/>
      <c r="Q58" s="14"/>
      <c r="R58" s="48"/>
      <c r="S58" s="375"/>
      <c r="T58" s="14"/>
      <c r="U58" s="48"/>
      <c r="V58" s="276"/>
    </row>
    <row r="59" spans="1:22" s="6" customFormat="1" ht="13.5" customHeight="1" x14ac:dyDescent="0.25">
      <c r="A59" s="125"/>
      <c r="B59" s="216" t="s">
        <v>431</v>
      </c>
      <c r="C59" s="22"/>
      <c r="D59" s="14"/>
      <c r="E59" s="14" t="s">
        <v>22</v>
      </c>
      <c r="F59" s="48"/>
      <c r="G59" s="22"/>
      <c r="H59" s="14"/>
      <c r="I59" s="14"/>
      <c r="J59" s="48"/>
      <c r="K59" s="24">
        <v>2</v>
      </c>
      <c r="L59" s="24"/>
      <c r="M59" s="226"/>
      <c r="N59" s="373"/>
      <c r="O59" s="417"/>
      <c r="P59" s="427"/>
      <c r="Q59" s="14"/>
      <c r="R59" s="48"/>
      <c r="S59" s="375"/>
      <c r="T59" s="14"/>
      <c r="U59" s="48"/>
      <c r="V59" s="276"/>
    </row>
    <row r="60" spans="1:22" s="6" customFormat="1" ht="20.100000000000001" customHeight="1" x14ac:dyDescent="0.25">
      <c r="A60" s="552" t="s">
        <v>394</v>
      </c>
      <c r="B60" s="553"/>
      <c r="C60" s="554"/>
      <c r="D60" s="555"/>
      <c r="E60" s="555"/>
      <c r="F60" s="565"/>
      <c r="G60" s="554"/>
      <c r="H60" s="555"/>
      <c r="I60" s="555"/>
      <c r="J60" s="555"/>
      <c r="K60" s="555"/>
      <c r="L60" s="565"/>
      <c r="M60" s="555"/>
      <c r="N60" s="555"/>
      <c r="O60" s="555"/>
      <c r="P60" s="555"/>
      <c r="Q60" s="555"/>
      <c r="R60" s="555"/>
      <c r="S60" s="555"/>
      <c r="T60" s="555"/>
      <c r="U60" s="555"/>
      <c r="V60" s="565"/>
    </row>
    <row r="61" spans="1:22" s="6" customFormat="1" ht="13.5" customHeight="1" x14ac:dyDescent="0.25">
      <c r="A61" s="248" t="str">
        <f>MSc!A27</f>
        <v>diplm1ub17dm</v>
      </c>
      <c r="B61" s="207" t="str">
        <f>MSc!B27</f>
        <v>Thesis Research Work I. PR</v>
      </c>
      <c r="C61" s="42">
        <f>MSc!C27</f>
        <v>0</v>
      </c>
      <c r="D61" s="43">
        <f>MSc!D27</f>
        <v>0</v>
      </c>
      <c r="E61" s="46" t="str">
        <f>MSc!E27</f>
        <v>x</v>
      </c>
      <c r="F61" s="47">
        <f>MSc!F27</f>
        <v>0</v>
      </c>
      <c r="G61" s="42">
        <f>MSc!G27</f>
        <v>0</v>
      </c>
      <c r="H61" s="14">
        <f>MSc!H27</f>
        <v>3</v>
      </c>
      <c r="I61" s="14"/>
      <c r="J61" s="23"/>
      <c r="K61" s="24">
        <f>MSc!K27</f>
        <v>5</v>
      </c>
      <c r="L61" s="73" t="s">
        <v>24</v>
      </c>
      <c r="M61" s="226"/>
      <c r="N61" s="373"/>
      <c r="O61" s="417"/>
      <c r="P61" s="427"/>
      <c r="Q61" s="14"/>
      <c r="R61" s="48"/>
      <c r="S61" s="375"/>
      <c r="T61" s="14"/>
      <c r="U61" s="48"/>
      <c r="V61" s="286" t="str">
        <f>MSc!V27</f>
        <v>Nyitray László</v>
      </c>
    </row>
    <row r="62" spans="1:22" s="6" customFormat="1" ht="13.5" customHeight="1" thickBot="1" x14ac:dyDescent="0.3">
      <c r="A62" s="248" t="str">
        <f>MSc!A28</f>
        <v>diplm2ub17dm</v>
      </c>
      <c r="B62" s="217" t="str">
        <f>MSc!B28</f>
        <v>Thesis Research Work II. PR</v>
      </c>
      <c r="C62" s="157">
        <f>MSc!C28</f>
        <v>0</v>
      </c>
      <c r="D62" s="158">
        <f>MSc!D28</f>
        <v>0</v>
      </c>
      <c r="E62" s="159">
        <f>MSc!E28</f>
        <v>0</v>
      </c>
      <c r="F62" s="160" t="str">
        <f>MSc!F28</f>
        <v>x</v>
      </c>
      <c r="G62" s="157">
        <f>MSc!G28</f>
        <v>0</v>
      </c>
      <c r="H62" s="161">
        <f>MSc!H28</f>
        <v>17</v>
      </c>
      <c r="I62" s="161"/>
      <c r="J62" s="162"/>
      <c r="K62" s="163">
        <f>MSc!K28</f>
        <v>25</v>
      </c>
      <c r="L62" s="73" t="s">
        <v>24</v>
      </c>
      <c r="M62" s="225" t="s">
        <v>372</v>
      </c>
      <c r="N62" s="331" t="s">
        <v>104</v>
      </c>
      <c r="O62" s="418" t="str">
        <f>MSc!O28</f>
        <v>Thesis Research Work I. PR</v>
      </c>
      <c r="P62" s="428"/>
      <c r="Q62" s="14"/>
      <c r="R62" s="48"/>
      <c r="S62" s="375"/>
      <c r="T62" s="14"/>
      <c r="U62" s="48"/>
      <c r="V62" s="286" t="str">
        <f>MSc!V28</f>
        <v>Nyitray László</v>
      </c>
    </row>
    <row r="63" spans="1:22" s="6" customFormat="1" ht="24.9" customHeight="1" thickTop="1" x14ac:dyDescent="0.25">
      <c r="A63" s="616" t="s">
        <v>426</v>
      </c>
      <c r="B63" s="617"/>
      <c r="C63" s="618"/>
      <c r="D63" s="619"/>
      <c r="E63" s="619"/>
      <c r="F63" s="619"/>
      <c r="G63" s="618"/>
      <c r="H63" s="619"/>
      <c r="I63" s="619"/>
      <c r="J63" s="619"/>
      <c r="K63" s="619"/>
      <c r="L63" s="620"/>
      <c r="M63" s="555"/>
      <c r="N63" s="555"/>
      <c r="O63" s="555"/>
      <c r="P63" s="555"/>
      <c r="Q63" s="555"/>
      <c r="R63" s="555"/>
      <c r="S63" s="555"/>
      <c r="T63" s="555"/>
      <c r="U63" s="555"/>
      <c r="V63" s="565"/>
    </row>
    <row r="64" spans="1:22" s="6" customFormat="1" ht="15" customHeight="1" x14ac:dyDescent="0.25">
      <c r="A64" s="556" t="s">
        <v>387</v>
      </c>
      <c r="B64" s="557"/>
      <c r="C64" s="28">
        <f>SUMIF($A1:$A62,$A64,C1:C62)</f>
        <v>15</v>
      </c>
      <c r="D64" s="29">
        <f>SUMIF($A1:$A62,$A64,D1:D62)</f>
        <v>3</v>
      </c>
      <c r="E64" s="29">
        <f>SUMIF($A1:$A62,$A64,E1:E62)</f>
        <v>3</v>
      </c>
      <c r="F64" s="29">
        <f>SUMIF($A1:$A62,$A64,F1:F62)</f>
        <v>0</v>
      </c>
      <c r="G64" s="586">
        <f t="shared" ref="G64:G72" si="2">SUM(C64:F64)</f>
        <v>21</v>
      </c>
      <c r="H64" s="587"/>
      <c r="I64" s="587"/>
      <c r="J64" s="587"/>
      <c r="K64" s="587"/>
      <c r="L64" s="588"/>
      <c r="M64" s="587"/>
      <c r="N64" s="587"/>
      <c r="O64" s="587"/>
      <c r="P64" s="587"/>
      <c r="Q64" s="587"/>
      <c r="R64" s="587"/>
      <c r="S64" s="587"/>
      <c r="T64" s="587"/>
      <c r="U64" s="587"/>
      <c r="V64" s="588"/>
    </row>
    <row r="65" spans="1:22" s="6" customFormat="1" ht="15" customHeight="1" x14ac:dyDescent="0.25">
      <c r="A65" s="558" t="s">
        <v>388</v>
      </c>
      <c r="B65" s="559"/>
      <c r="C65" s="31">
        <f>SUMIF($A1:$A62,$A65,C1:C62)</f>
        <v>22</v>
      </c>
      <c r="D65" s="32">
        <f>SUMIF($A1:$A62,$A65,D1:D62)</f>
        <v>6</v>
      </c>
      <c r="E65" s="32">
        <f>SUMIF($A1:$A62,$A65,E1:E62)</f>
        <v>6</v>
      </c>
      <c r="F65" s="32">
        <f>SUMIF($A1:$A62,$A65,F1:F62)</f>
        <v>0</v>
      </c>
      <c r="G65" s="589">
        <f t="shared" si="2"/>
        <v>34</v>
      </c>
      <c r="H65" s="590"/>
      <c r="I65" s="590"/>
      <c r="J65" s="590"/>
      <c r="K65" s="590"/>
      <c r="L65" s="591"/>
      <c r="M65" s="590"/>
      <c r="N65" s="590"/>
      <c r="O65" s="590"/>
      <c r="P65" s="590"/>
      <c r="Q65" s="590"/>
      <c r="R65" s="590"/>
      <c r="S65" s="590"/>
      <c r="T65" s="590"/>
      <c r="U65" s="590"/>
      <c r="V65" s="591"/>
    </row>
    <row r="66" spans="1:22" s="6" customFormat="1" ht="15" customHeight="1" thickBot="1" x14ac:dyDescent="0.3">
      <c r="A66" s="560" t="s">
        <v>389</v>
      </c>
      <c r="B66" s="561"/>
      <c r="C66" s="94">
        <f>SUMIF($A1:$A62,$A66,C1:C62)</f>
        <v>3</v>
      </c>
      <c r="D66" s="95">
        <f>SUMIF($A1:$A62,$A66,D1:D62)</f>
        <v>0</v>
      </c>
      <c r="E66" s="95">
        <f>SUMIF($A1:$A62,$A66,E1:E62)</f>
        <v>1</v>
      </c>
      <c r="F66" s="95">
        <f>SUMIF($A1:$A62,$A66,F1:F62)</f>
        <v>0</v>
      </c>
      <c r="G66" s="621">
        <f t="shared" si="2"/>
        <v>4</v>
      </c>
      <c r="H66" s="622"/>
      <c r="I66" s="622"/>
      <c r="J66" s="622"/>
      <c r="K66" s="622"/>
      <c r="L66" s="623"/>
      <c r="M66" s="563"/>
      <c r="N66" s="563"/>
      <c r="O66" s="563"/>
      <c r="P66" s="563"/>
      <c r="Q66" s="563"/>
      <c r="R66" s="563"/>
      <c r="S66" s="563"/>
      <c r="T66" s="563"/>
      <c r="U66" s="563"/>
      <c r="V66" s="564"/>
    </row>
    <row r="67" spans="1:22" s="6" customFormat="1" ht="15" customHeight="1" thickTop="1" x14ac:dyDescent="0.25">
      <c r="A67" s="137"/>
      <c r="B67" s="138" t="s">
        <v>428</v>
      </c>
      <c r="C67" s="139">
        <f>C41</f>
        <v>4</v>
      </c>
      <c r="D67" s="140">
        <f>D41</f>
        <v>12</v>
      </c>
      <c r="E67" s="140">
        <f>E41</f>
        <v>4</v>
      </c>
      <c r="F67" s="141">
        <f>F41</f>
        <v>0</v>
      </c>
      <c r="G67" s="652">
        <f t="shared" si="2"/>
        <v>20</v>
      </c>
      <c r="H67" s="653"/>
      <c r="I67" s="653"/>
      <c r="J67" s="653"/>
      <c r="K67" s="653"/>
      <c r="L67" s="654"/>
      <c r="M67" s="409"/>
      <c r="N67" s="298"/>
      <c r="O67" s="134"/>
      <c r="P67" s="288"/>
      <c r="Q67" s="134"/>
      <c r="R67" s="134"/>
      <c r="S67" s="288"/>
      <c r="T67" s="134"/>
      <c r="U67" s="134"/>
      <c r="V67" s="255"/>
    </row>
    <row r="68" spans="1:22" s="6" customFormat="1" ht="15" customHeight="1" x14ac:dyDescent="0.25">
      <c r="A68" s="308"/>
      <c r="B68" s="136" t="s">
        <v>427</v>
      </c>
      <c r="C68" s="309">
        <f>C56</f>
        <v>0</v>
      </c>
      <c r="D68" s="310">
        <f>D56</f>
        <v>14</v>
      </c>
      <c r="E68" s="310">
        <f>E56</f>
        <v>12</v>
      </c>
      <c r="F68" s="311">
        <f>F56</f>
        <v>4</v>
      </c>
      <c r="G68" s="638">
        <f t="shared" si="2"/>
        <v>30</v>
      </c>
      <c r="H68" s="639"/>
      <c r="I68" s="639"/>
      <c r="J68" s="639"/>
      <c r="K68" s="639"/>
      <c r="L68" s="640"/>
      <c r="M68" s="356"/>
      <c r="N68" s="299"/>
      <c r="O68" s="133"/>
      <c r="P68" s="277"/>
      <c r="Q68" s="133"/>
      <c r="R68" s="133"/>
      <c r="S68" s="277"/>
      <c r="T68" s="133"/>
      <c r="U68" s="133"/>
      <c r="V68" s="256"/>
    </row>
    <row r="69" spans="1:22" s="6" customFormat="1" ht="15" customHeight="1" thickBot="1" x14ac:dyDescent="0.3">
      <c r="A69" s="135"/>
      <c r="B69" s="143" t="s">
        <v>429</v>
      </c>
      <c r="C69" s="93">
        <f>SUMIF(C58:C59,"=x",$K58:$K59)</f>
        <v>4</v>
      </c>
      <c r="D69" s="88">
        <f>SUMIF(D58:D59,"=x",$K58:$K59)</f>
        <v>0</v>
      </c>
      <c r="E69" s="88">
        <f>SUMIF(E58:E59,"=x",$K58:$K59)</f>
        <v>2</v>
      </c>
      <c r="F69" s="108">
        <f>SUMIF(F58:F59,"=x",$K58:$K59)</f>
        <v>0</v>
      </c>
      <c r="G69" s="638">
        <f t="shared" si="2"/>
        <v>6</v>
      </c>
      <c r="H69" s="639"/>
      <c r="I69" s="639"/>
      <c r="J69" s="639"/>
      <c r="K69" s="639"/>
      <c r="L69" s="640"/>
      <c r="M69" s="356"/>
      <c r="N69" s="299"/>
      <c r="O69" s="133"/>
      <c r="P69" s="277"/>
      <c r="Q69" s="133"/>
      <c r="R69" s="133"/>
      <c r="S69" s="277"/>
      <c r="T69" s="133"/>
      <c r="U69" s="133"/>
      <c r="V69" s="256"/>
    </row>
    <row r="70" spans="1:22" s="6" customFormat="1" ht="15" customHeight="1" thickTop="1" thickBot="1" x14ac:dyDescent="0.3">
      <c r="A70" s="142"/>
      <c r="B70" s="499" t="s">
        <v>417</v>
      </c>
      <c r="C70" s="144">
        <f>SUMIF(C61:C62,"=x",$K61:$K62)</f>
        <v>0</v>
      </c>
      <c r="D70" s="145">
        <f>SUMIF(D61:D62,"=x",$K61:$K62)</f>
        <v>0</v>
      </c>
      <c r="E70" s="145">
        <f>SUMIF(E61:E62,"=x",$K61:$K62)</f>
        <v>5</v>
      </c>
      <c r="F70" s="146">
        <f>SUMIF(F61:F62,"=x",$K61:$K62)</f>
        <v>25</v>
      </c>
      <c r="G70" s="646">
        <f t="shared" si="2"/>
        <v>30</v>
      </c>
      <c r="H70" s="647"/>
      <c r="I70" s="647"/>
      <c r="J70" s="647"/>
      <c r="K70" s="647"/>
      <c r="L70" s="648"/>
      <c r="M70" s="356"/>
      <c r="N70" s="299"/>
      <c r="O70" s="133"/>
      <c r="P70" s="277"/>
      <c r="Q70" s="133"/>
      <c r="R70" s="133"/>
      <c r="S70" s="277"/>
      <c r="T70" s="133"/>
      <c r="U70" s="133"/>
      <c r="V70" s="256"/>
    </row>
    <row r="71" spans="1:22" s="6" customFormat="1" ht="24.9" customHeight="1" thickTop="1" thickBot="1" x14ac:dyDescent="0.3">
      <c r="A71" s="164"/>
      <c r="B71" s="500" t="s">
        <v>442</v>
      </c>
      <c r="C71" s="165">
        <f>SUM(C67:C70,C65)</f>
        <v>30</v>
      </c>
      <c r="D71" s="166">
        <f>SUM(D67:D70,D65)</f>
        <v>32</v>
      </c>
      <c r="E71" s="166">
        <f>SUM(E67:E70,E65)</f>
        <v>29</v>
      </c>
      <c r="F71" s="167">
        <f>SUM(F67:F70,F65)</f>
        <v>29</v>
      </c>
      <c r="G71" s="649">
        <f t="shared" si="2"/>
        <v>120</v>
      </c>
      <c r="H71" s="650"/>
      <c r="I71" s="650"/>
      <c r="J71" s="650"/>
      <c r="K71" s="650"/>
      <c r="L71" s="651"/>
      <c r="M71" s="356"/>
      <c r="N71" s="299"/>
      <c r="O71" s="133"/>
      <c r="P71" s="277"/>
      <c r="Q71" s="133"/>
      <c r="R71" s="133"/>
      <c r="S71" s="277"/>
      <c r="T71" s="133"/>
      <c r="U71" s="133"/>
      <c r="V71" s="256"/>
    </row>
    <row r="72" spans="1:22" s="6" customFormat="1" ht="27.6" customHeight="1" thickTop="1" x14ac:dyDescent="0.25">
      <c r="A72" s="303"/>
      <c r="B72" s="500" t="s">
        <v>418</v>
      </c>
      <c r="C72" s="304">
        <f>COUNTIF(C26:C54,"x")</f>
        <v>3</v>
      </c>
      <c r="D72" s="305">
        <f>COUNTIF(D26:D54,"x")</f>
        <v>9</v>
      </c>
      <c r="E72" s="305">
        <f>COUNTIF(E26:E54,"x")</f>
        <v>9</v>
      </c>
      <c r="F72" s="306">
        <f>COUNTIF(F26:F54,"x")</f>
        <v>1</v>
      </c>
      <c r="G72" s="711">
        <f t="shared" si="2"/>
        <v>22</v>
      </c>
      <c r="H72" s="711"/>
      <c r="I72" s="711"/>
      <c r="J72" s="711"/>
      <c r="K72" s="711"/>
      <c r="L72" s="712"/>
      <c r="M72" s="356"/>
      <c r="N72" s="299"/>
      <c r="O72" s="133"/>
      <c r="P72" s="277"/>
      <c r="Q72" s="133"/>
      <c r="R72" s="133"/>
      <c r="S72" s="277"/>
      <c r="T72" s="133"/>
      <c r="U72" s="133"/>
      <c r="V72" s="256"/>
    </row>
    <row r="73" spans="1:22" s="6" customFormat="1" ht="15" customHeight="1" x14ac:dyDescent="0.25">
      <c r="A73" s="15"/>
      <c r="B73" s="59"/>
      <c r="C73" s="60"/>
      <c r="D73" s="60"/>
      <c r="E73" s="60"/>
      <c r="F73" s="60"/>
      <c r="G73" s="60"/>
      <c r="H73" s="61"/>
      <c r="I73" s="61"/>
      <c r="J73" s="61"/>
      <c r="K73" s="61"/>
      <c r="L73" s="61"/>
      <c r="M73" s="410"/>
      <c r="N73" s="300"/>
      <c r="O73" s="273"/>
      <c r="P73" s="277"/>
      <c r="Q73" s="62"/>
      <c r="R73" s="62"/>
      <c r="S73" s="406"/>
      <c r="T73" s="62"/>
      <c r="U73" s="62"/>
      <c r="V73" s="277"/>
    </row>
    <row r="74" spans="1:22" s="6" customFormat="1" ht="26.4" x14ac:dyDescent="0.25">
      <c r="A74" s="468"/>
      <c r="B74" s="469" t="s">
        <v>450</v>
      </c>
      <c r="C74" s="60"/>
      <c r="D74" s="60"/>
      <c r="E74" s="60"/>
      <c r="F74" s="60"/>
      <c r="G74" s="60"/>
      <c r="H74" s="61"/>
      <c r="I74" s="61"/>
      <c r="J74" s="61"/>
      <c r="K74" s="61"/>
      <c r="L74" s="61"/>
      <c r="M74" s="300"/>
      <c r="N74" s="273"/>
      <c r="O74" s="62"/>
      <c r="P74" s="62"/>
      <c r="Q74" s="62"/>
      <c r="R74" s="62"/>
      <c r="S74" s="277"/>
      <c r="T74" s="221"/>
      <c r="U74" s="221"/>
    </row>
    <row r="75" spans="1:22" s="6" customFormat="1" ht="26.4" x14ac:dyDescent="0.25">
      <c r="A75" s="468" t="s">
        <v>385</v>
      </c>
      <c r="B75" s="486" t="s">
        <v>453</v>
      </c>
      <c r="C75" s="60"/>
      <c r="D75" s="60"/>
      <c r="E75" s="60"/>
      <c r="F75" s="60"/>
      <c r="G75" s="60"/>
      <c r="H75" s="61"/>
      <c r="I75" s="61"/>
      <c r="J75" s="61"/>
      <c r="K75" s="61"/>
      <c r="L75" s="61"/>
      <c r="M75" s="300"/>
      <c r="N75" s="273"/>
      <c r="O75" s="62"/>
      <c r="P75" s="62"/>
      <c r="Q75" s="62"/>
      <c r="R75" s="62"/>
      <c r="S75" s="277"/>
      <c r="T75" s="221"/>
      <c r="U75" s="221"/>
    </row>
    <row r="76" spans="1:22" s="6" customFormat="1" ht="15" customHeight="1" x14ac:dyDescent="0.25">
      <c r="A76" s="15"/>
      <c r="B76" s="59"/>
      <c r="C76" s="60"/>
      <c r="D76" s="60"/>
      <c r="E76" s="60"/>
      <c r="F76" s="60"/>
      <c r="G76" s="60"/>
      <c r="H76" s="61"/>
      <c r="I76" s="61"/>
      <c r="J76" s="61"/>
      <c r="K76" s="61"/>
      <c r="L76" s="61"/>
      <c r="M76" s="300"/>
      <c r="N76" s="273"/>
      <c r="O76" s="62"/>
      <c r="P76" s="62"/>
      <c r="Q76" s="62"/>
      <c r="R76" s="62"/>
      <c r="S76" s="277"/>
      <c r="T76" s="221"/>
      <c r="U76" s="221"/>
    </row>
    <row r="77" spans="1:22" ht="15" customHeight="1" x14ac:dyDescent="0.3">
      <c r="A77" s="194" t="str">
        <f>MSc!A30</f>
        <v>Evaluation</v>
      </c>
      <c r="D77" s="508"/>
      <c r="E77" s="508"/>
      <c r="F77" s="508"/>
      <c r="G77" s="508"/>
      <c r="H77" s="508"/>
      <c r="I77" s="508"/>
      <c r="J77" s="182"/>
      <c r="K77" s="61"/>
      <c r="L77" s="81"/>
      <c r="M77" s="411"/>
      <c r="N77" s="523"/>
      <c r="O77" s="524"/>
      <c r="P77" s="231"/>
    </row>
    <row r="78" spans="1:22" s="6" customFormat="1" ht="15" customHeight="1" x14ac:dyDescent="0.3">
      <c r="A78" s="478" t="str">
        <f>MSc!A31</f>
        <v>AK = "A" type exam</v>
      </c>
      <c r="B78" s="1"/>
      <c r="C78" s="4"/>
      <c r="D78" s="508"/>
      <c r="E78" s="508"/>
      <c r="F78" s="508"/>
      <c r="G78" s="508"/>
      <c r="H78" s="508"/>
      <c r="I78" s="525"/>
      <c r="J78" s="470"/>
      <c r="K78" s="296"/>
      <c r="L78" s="504"/>
      <c r="M78" s="412"/>
      <c r="N78" s="523"/>
      <c r="O78" s="542"/>
      <c r="P78" s="275"/>
      <c r="Q78" s="3"/>
      <c r="R78" s="3"/>
      <c r="S78" s="227"/>
      <c r="T78" s="3"/>
      <c r="U78" s="3"/>
      <c r="V78" s="278"/>
    </row>
    <row r="79" spans="1:22" s="6" customFormat="1" ht="15" customHeight="1" x14ac:dyDescent="0.3">
      <c r="A79" s="478" t="str">
        <f>MSc!A32</f>
        <v>BK = "B"  type exam</v>
      </c>
      <c r="B79" s="1"/>
      <c r="C79" s="4"/>
      <c r="D79" s="508"/>
      <c r="E79" s="508"/>
      <c r="F79" s="508"/>
      <c r="G79" s="508"/>
      <c r="H79" s="508"/>
      <c r="I79" s="506"/>
      <c r="J79" s="470"/>
      <c r="K79" s="296"/>
      <c r="L79" s="504"/>
      <c r="M79" s="412"/>
      <c r="N79" s="523"/>
      <c r="O79" s="542"/>
      <c r="P79" s="275"/>
      <c r="Q79" s="3"/>
      <c r="R79" s="3"/>
      <c r="S79" s="227"/>
      <c r="T79" s="3"/>
      <c r="U79" s="3"/>
      <c r="V79" s="278"/>
    </row>
    <row r="80" spans="1:22" s="6" customFormat="1" ht="15" customHeight="1" x14ac:dyDescent="0.3">
      <c r="A80" s="478" t="str">
        <f>MSc!A33</f>
        <v>CK = "C"  type exam</v>
      </c>
      <c r="B80" s="1"/>
      <c r="C80" s="4"/>
      <c r="D80" s="508"/>
      <c r="E80" s="508"/>
      <c r="F80" s="508"/>
      <c r="G80" s="508"/>
      <c r="H80" s="508"/>
      <c r="I80" s="506"/>
      <c r="J80" s="470"/>
      <c r="K80" s="296"/>
      <c r="L80" s="504"/>
      <c r="M80" s="412"/>
      <c r="N80" s="523"/>
      <c r="O80" s="542"/>
      <c r="P80" s="275"/>
      <c r="Q80" s="3"/>
      <c r="R80" s="3"/>
      <c r="S80" s="227"/>
      <c r="T80" s="3"/>
      <c r="U80" s="3"/>
      <c r="V80" s="278"/>
    </row>
    <row r="81" spans="1:22" s="6" customFormat="1" ht="15" customHeight="1" x14ac:dyDescent="0.3">
      <c r="A81" s="478" t="str">
        <f>MSc!A34</f>
        <v>DK = "D"  type exam</v>
      </c>
      <c r="B81" s="1"/>
      <c r="C81" s="4"/>
      <c r="D81" s="508"/>
      <c r="E81" s="508"/>
      <c r="F81" s="508"/>
      <c r="G81" s="508"/>
      <c r="H81" s="508"/>
      <c r="I81" s="506"/>
      <c r="J81" s="470"/>
      <c r="K81" s="296"/>
      <c r="L81" s="504"/>
      <c r="M81" s="402"/>
      <c r="N81" s="523"/>
      <c r="O81" s="542"/>
      <c r="P81" s="275"/>
      <c r="Q81" s="3"/>
      <c r="R81" s="3"/>
      <c r="S81" s="227"/>
      <c r="T81" s="3"/>
      <c r="U81" s="3"/>
      <c r="V81" s="278"/>
    </row>
    <row r="82" spans="1:22" s="6" customFormat="1" ht="15" customHeight="1" x14ac:dyDescent="0.3">
      <c r="A82" s="478" t="str">
        <f>MSc!A35</f>
        <v>Gyj= practice (5-level evaluation)</v>
      </c>
      <c r="B82" s="1"/>
      <c r="C82" s="4"/>
      <c r="D82" s="508"/>
      <c r="E82" s="508"/>
      <c r="F82" s="508"/>
      <c r="G82" s="508"/>
      <c r="H82" s="508"/>
      <c r="I82" s="506"/>
      <c r="J82" s="505"/>
      <c r="K82" s="505"/>
      <c r="L82" s="505"/>
      <c r="M82" s="412"/>
      <c r="N82" s="523"/>
      <c r="O82" s="542"/>
      <c r="P82" s="275"/>
      <c r="Q82" s="3"/>
      <c r="R82" s="3"/>
      <c r="S82" s="227"/>
      <c r="T82" s="3"/>
      <c r="U82" s="3"/>
      <c r="V82" s="278"/>
    </row>
    <row r="83" spans="1:22" s="6" customFormat="1" ht="15" customHeight="1" x14ac:dyDescent="0.3">
      <c r="A83" s="478" t="str">
        <f>MSc!A36</f>
        <v>Hf = (3-level evaluation)</v>
      </c>
      <c r="B83" s="1"/>
      <c r="C83" s="4"/>
      <c r="D83" s="508"/>
      <c r="E83" s="508"/>
      <c r="F83" s="508"/>
      <c r="G83" s="508"/>
      <c r="H83" s="508"/>
      <c r="I83" s="506"/>
      <c r="J83" s="470"/>
      <c r="K83" s="296"/>
      <c r="L83" s="506"/>
      <c r="M83" s="403"/>
      <c r="N83" s="523"/>
      <c r="O83" s="542"/>
      <c r="P83" s="275"/>
      <c r="Q83" s="3"/>
      <c r="R83" s="3"/>
      <c r="S83" s="227"/>
      <c r="T83" s="3"/>
      <c r="U83" s="3"/>
      <c r="V83" s="278"/>
    </row>
    <row r="84" spans="1:22" s="6" customFormat="1" ht="15" customHeight="1" x14ac:dyDescent="0.3">
      <c r="A84" s="478" t="str">
        <f>MSc!A37</f>
        <v>Tf = (2-level evaluation)</v>
      </c>
      <c r="B84" s="1"/>
      <c r="C84" s="4"/>
      <c r="D84" s="508"/>
      <c r="E84" s="508"/>
      <c r="F84" s="508"/>
      <c r="G84" s="508"/>
      <c r="H84" s="508"/>
      <c r="I84" s="508"/>
      <c r="J84" s="300"/>
      <c r="K84" s="300"/>
      <c r="L84" s="300"/>
      <c r="M84" s="403"/>
      <c r="N84" s="523"/>
      <c r="O84" s="542"/>
      <c r="P84" s="275"/>
      <c r="Q84" s="3"/>
      <c r="R84" s="3"/>
      <c r="S84" s="227"/>
      <c r="T84" s="3"/>
      <c r="U84" s="3"/>
      <c r="V84" s="278"/>
    </row>
    <row r="85" spans="1:22" s="6" customFormat="1" ht="15" customHeight="1" x14ac:dyDescent="0.3">
      <c r="A85" s="484"/>
      <c r="B85" s="1"/>
      <c r="C85" s="4"/>
      <c r="D85" s="4"/>
      <c r="E85" s="4"/>
      <c r="F85" s="4"/>
      <c r="G85" s="4"/>
      <c r="H85" s="4"/>
      <c r="I85" s="4"/>
      <c r="J85" s="4"/>
      <c r="K85" s="4"/>
      <c r="L85" s="2"/>
      <c r="M85" s="232"/>
      <c r="N85" s="259"/>
      <c r="O85" s="274"/>
      <c r="P85" s="275"/>
      <c r="Q85" s="3"/>
      <c r="R85" s="3"/>
      <c r="S85" s="227"/>
      <c r="T85" s="3"/>
      <c r="U85" s="3"/>
      <c r="V85" s="278"/>
    </row>
    <row r="86" spans="1:22" s="6" customFormat="1" x14ac:dyDescent="0.3">
      <c r="A86" s="485" t="str">
        <f>MSc!A39</f>
        <v>Prerequisites</v>
      </c>
      <c r="B86" s="1"/>
      <c r="C86" s="4"/>
      <c r="D86" s="4"/>
      <c r="E86" s="4"/>
      <c r="F86" s="4"/>
      <c r="G86" s="4"/>
      <c r="H86" s="4"/>
      <c r="I86" s="4"/>
      <c r="J86" s="4"/>
      <c r="K86" s="4"/>
      <c r="M86" s="232"/>
      <c r="N86" s="259"/>
      <c r="O86" s="274"/>
      <c r="P86" s="275"/>
      <c r="Q86" s="3"/>
      <c r="R86" s="3"/>
      <c r="S86" s="227"/>
      <c r="T86" s="3"/>
      <c r="U86" s="3"/>
      <c r="V86" s="278"/>
    </row>
    <row r="87" spans="1:22" s="6" customFormat="1" x14ac:dyDescent="0.3">
      <c r="A87" s="479" t="str">
        <f>MSc!A40</f>
        <v>strong</v>
      </c>
      <c r="B87" s="1"/>
      <c r="C87" s="4"/>
      <c r="D87" s="4"/>
      <c r="E87" s="4"/>
      <c r="F87" s="4"/>
      <c r="G87" s="4"/>
      <c r="H87" s="4"/>
      <c r="I87" s="4"/>
      <c r="J87" s="4"/>
      <c r="K87" s="4"/>
      <c r="L87" s="2"/>
      <c r="M87" s="232"/>
      <c r="N87" s="259"/>
      <c r="O87" s="274"/>
      <c r="P87" s="275"/>
      <c r="Q87" s="3"/>
      <c r="R87" s="3"/>
      <c r="S87" s="227"/>
      <c r="T87" s="3"/>
      <c r="U87" s="3"/>
      <c r="V87" s="278"/>
    </row>
    <row r="88" spans="1:22" s="6" customFormat="1" x14ac:dyDescent="0.3">
      <c r="A88" s="480" t="str">
        <f>MSc!A41</f>
        <v>weak</v>
      </c>
      <c r="B88" s="1"/>
      <c r="C88" s="4"/>
      <c r="D88" s="4"/>
      <c r="E88" s="4"/>
      <c r="F88" s="4"/>
      <c r="G88" s="4"/>
      <c r="H88" s="4"/>
      <c r="I88" s="4"/>
      <c r="J88" s="4"/>
      <c r="K88" s="4"/>
      <c r="L88" s="2"/>
      <c r="M88" s="232"/>
      <c r="N88" s="259"/>
      <c r="O88" s="274"/>
      <c r="P88" s="275"/>
      <c r="Q88" s="3"/>
      <c r="R88" s="3"/>
      <c r="S88" s="227"/>
      <c r="T88" s="3"/>
      <c r="U88" s="3"/>
      <c r="V88" s="278"/>
    </row>
    <row r="89" spans="1:22" s="6" customFormat="1" x14ac:dyDescent="0.3">
      <c r="A89" s="478" t="str">
        <f>MSc!A42</f>
        <v>t = simultaneous registration</v>
      </c>
      <c r="B89" s="1"/>
      <c r="C89" s="4"/>
      <c r="D89" s="4"/>
      <c r="E89" s="4"/>
      <c r="F89" s="4"/>
      <c r="G89" s="4"/>
      <c r="H89" s="4"/>
      <c r="I89" s="4"/>
      <c r="J89" s="4"/>
      <c r="K89" s="4"/>
      <c r="L89" s="2"/>
      <c r="M89" s="232"/>
      <c r="N89" s="259"/>
      <c r="O89" s="274"/>
      <c r="P89" s="275"/>
      <c r="Q89" s="3"/>
      <c r="R89" s="3"/>
      <c r="S89" s="227"/>
      <c r="T89" s="3"/>
      <c r="U89" s="3"/>
      <c r="V89" s="278"/>
    </row>
    <row r="90" spans="1:22" s="6" customFormat="1" x14ac:dyDescent="0.3">
      <c r="A90" s="3"/>
      <c r="B90" s="1"/>
      <c r="C90" s="4"/>
      <c r="D90" s="4"/>
      <c r="E90" s="4"/>
      <c r="F90" s="4"/>
      <c r="G90" s="4"/>
      <c r="H90" s="4"/>
      <c r="I90" s="4"/>
      <c r="J90" s="4"/>
      <c r="K90" s="4"/>
      <c r="L90" s="2"/>
      <c r="M90" s="232"/>
      <c r="N90" s="259"/>
      <c r="O90" s="274"/>
      <c r="P90" s="275"/>
      <c r="Q90" s="3"/>
      <c r="R90" s="3"/>
      <c r="S90" s="227"/>
      <c r="T90" s="3"/>
      <c r="U90" s="3"/>
      <c r="V90" s="278"/>
    </row>
    <row r="91" spans="1:22" s="6" customFormat="1" x14ac:dyDescent="0.3">
      <c r="A91" s="3"/>
      <c r="B91" s="1"/>
      <c r="C91" s="4"/>
      <c r="D91" s="4"/>
      <c r="E91" s="4"/>
      <c r="F91" s="4"/>
      <c r="G91" s="4"/>
      <c r="H91" s="4"/>
      <c r="I91" s="4"/>
      <c r="J91" s="4"/>
      <c r="K91" s="4"/>
      <c r="L91" s="2"/>
      <c r="M91" s="232"/>
      <c r="N91" s="259"/>
      <c r="O91" s="274"/>
      <c r="P91" s="275"/>
      <c r="Q91" s="3"/>
      <c r="R91" s="3"/>
      <c r="S91" s="227"/>
      <c r="T91" s="3"/>
      <c r="U91" s="3"/>
      <c r="V91" s="278"/>
    </row>
    <row r="92" spans="1:22" s="6" customFormat="1" x14ac:dyDescent="0.3">
      <c r="A92" s="3"/>
      <c r="B92" s="1"/>
      <c r="C92" s="4"/>
      <c r="D92" s="4"/>
      <c r="E92" s="4"/>
      <c r="F92" s="4"/>
      <c r="G92" s="4"/>
      <c r="H92" s="4"/>
      <c r="I92" s="4"/>
      <c r="J92" s="4"/>
      <c r="K92" s="4"/>
      <c r="L92" s="2"/>
      <c r="M92" s="232"/>
      <c r="N92" s="259"/>
      <c r="O92" s="274"/>
      <c r="P92" s="275"/>
      <c r="Q92" s="3"/>
      <c r="R92" s="3"/>
      <c r="S92" s="227"/>
      <c r="T92" s="3"/>
      <c r="U92" s="3"/>
      <c r="V92" s="278"/>
    </row>
    <row r="93" spans="1:22" s="6" customFormat="1" x14ac:dyDescent="0.3">
      <c r="A93" s="3"/>
      <c r="B93" s="1"/>
      <c r="C93" s="4"/>
      <c r="D93" s="4"/>
      <c r="E93" s="4"/>
      <c r="F93" s="4"/>
      <c r="G93" s="4"/>
      <c r="H93" s="4"/>
      <c r="I93" s="4"/>
      <c r="J93" s="4"/>
      <c r="K93" s="4"/>
      <c r="L93" s="2"/>
      <c r="M93" s="232"/>
      <c r="N93" s="259"/>
      <c r="O93" s="274"/>
      <c r="P93" s="275"/>
      <c r="Q93" s="3"/>
      <c r="R93" s="3"/>
      <c r="S93" s="227"/>
      <c r="T93" s="3"/>
      <c r="U93" s="3"/>
      <c r="V93" s="278"/>
    </row>
    <row r="94" spans="1:22" s="6" customFormat="1" x14ac:dyDescent="0.3">
      <c r="A94" s="3"/>
      <c r="B94" s="1"/>
      <c r="C94" s="4"/>
      <c r="D94" s="4"/>
      <c r="E94" s="4"/>
      <c r="F94" s="4"/>
      <c r="G94" s="4"/>
      <c r="H94" s="4"/>
      <c r="I94" s="4"/>
      <c r="J94" s="4"/>
      <c r="K94" s="4"/>
      <c r="L94" s="2"/>
      <c r="M94" s="232"/>
      <c r="N94" s="259"/>
      <c r="O94" s="274"/>
      <c r="P94" s="275"/>
      <c r="Q94" s="3"/>
      <c r="R94" s="3"/>
      <c r="S94" s="227"/>
      <c r="T94" s="3"/>
      <c r="U94" s="3"/>
      <c r="V94" s="278"/>
    </row>
    <row r="95" spans="1:22" s="6" customFormat="1" x14ac:dyDescent="0.3">
      <c r="A95" s="3"/>
      <c r="B95" s="1"/>
      <c r="C95" s="4"/>
      <c r="D95" s="4"/>
      <c r="E95" s="4"/>
      <c r="F95" s="4"/>
      <c r="G95" s="4"/>
      <c r="H95" s="4"/>
      <c r="I95" s="4"/>
      <c r="J95" s="4"/>
      <c r="K95" s="4"/>
      <c r="L95" s="2"/>
      <c r="M95" s="232"/>
      <c r="N95" s="259"/>
      <c r="O95" s="274"/>
      <c r="P95" s="275"/>
      <c r="Q95" s="3"/>
      <c r="R95" s="3"/>
      <c r="S95" s="227"/>
      <c r="T95" s="3"/>
      <c r="U95" s="3"/>
      <c r="V95" s="278"/>
    </row>
    <row r="96" spans="1:22" s="6" customFormat="1" x14ac:dyDescent="0.3">
      <c r="A96" s="3"/>
      <c r="B96" s="1"/>
      <c r="C96" s="4"/>
      <c r="D96" s="4"/>
      <c r="E96" s="4"/>
      <c r="F96" s="4"/>
      <c r="G96" s="4"/>
      <c r="H96" s="4"/>
      <c r="I96" s="4"/>
      <c r="J96" s="4"/>
      <c r="K96" s="4"/>
      <c r="L96" s="2"/>
      <c r="M96" s="232"/>
      <c r="N96" s="259"/>
      <c r="O96" s="274"/>
      <c r="P96" s="275"/>
      <c r="Q96" s="3"/>
      <c r="R96" s="3"/>
      <c r="S96" s="227"/>
      <c r="T96" s="3"/>
      <c r="U96" s="3"/>
      <c r="V96" s="278"/>
    </row>
    <row r="97" spans="1:22" s="6" customFormat="1" x14ac:dyDescent="0.3">
      <c r="A97" s="3"/>
      <c r="B97" s="1"/>
      <c r="C97" s="4"/>
      <c r="D97" s="4"/>
      <c r="E97" s="4"/>
      <c r="F97" s="4"/>
      <c r="G97" s="4"/>
      <c r="H97" s="4"/>
      <c r="I97" s="4"/>
      <c r="J97" s="4"/>
      <c r="K97" s="4"/>
      <c r="L97" s="2"/>
      <c r="M97" s="232"/>
      <c r="N97" s="259"/>
      <c r="O97" s="274"/>
      <c r="P97" s="275"/>
      <c r="Q97" s="3"/>
      <c r="R97" s="3"/>
      <c r="S97" s="227"/>
      <c r="T97" s="3"/>
      <c r="U97" s="3"/>
      <c r="V97" s="278"/>
    </row>
    <row r="98" spans="1:22" s="6" customFormat="1" x14ac:dyDescent="0.3">
      <c r="A98" s="3"/>
      <c r="B98" s="1"/>
      <c r="C98" s="4"/>
      <c r="D98" s="4"/>
      <c r="E98" s="4"/>
      <c r="F98" s="4"/>
      <c r="G98" s="4"/>
      <c r="H98" s="4"/>
      <c r="I98" s="4"/>
      <c r="J98" s="4"/>
      <c r="K98" s="4"/>
      <c r="L98" s="2"/>
      <c r="M98" s="232"/>
      <c r="N98" s="259"/>
      <c r="O98" s="274"/>
      <c r="P98" s="275"/>
      <c r="Q98" s="3"/>
      <c r="R98" s="3"/>
      <c r="S98" s="227"/>
      <c r="T98" s="3"/>
      <c r="U98" s="3"/>
      <c r="V98" s="278"/>
    </row>
    <row r="99" spans="1:22" s="6" customFormat="1" x14ac:dyDescent="0.3">
      <c r="A99" s="3"/>
      <c r="B99" s="1"/>
      <c r="C99" s="4"/>
      <c r="D99" s="4"/>
      <c r="E99" s="4"/>
      <c r="F99" s="4"/>
      <c r="G99" s="4"/>
      <c r="H99" s="4"/>
      <c r="I99" s="4"/>
      <c r="J99" s="4"/>
      <c r="K99" s="4"/>
      <c r="L99" s="2"/>
      <c r="M99" s="232"/>
      <c r="N99" s="259"/>
      <c r="O99" s="274"/>
      <c r="P99" s="275"/>
      <c r="Q99" s="3"/>
      <c r="R99" s="3"/>
      <c r="S99" s="227"/>
      <c r="T99" s="3"/>
      <c r="U99" s="3"/>
      <c r="V99" s="278"/>
    </row>
    <row r="100" spans="1:22" s="6" customFormat="1" x14ac:dyDescent="0.3">
      <c r="A100" s="3"/>
      <c r="B100" s="1"/>
      <c r="C100" s="4"/>
      <c r="D100" s="4"/>
      <c r="E100" s="4"/>
      <c r="F100" s="4"/>
      <c r="G100" s="4"/>
      <c r="H100" s="4"/>
      <c r="I100" s="4"/>
      <c r="J100" s="4"/>
      <c r="K100" s="4"/>
      <c r="L100" s="2"/>
      <c r="M100" s="232"/>
      <c r="N100" s="259"/>
      <c r="O100" s="274"/>
      <c r="P100" s="275"/>
      <c r="Q100" s="3"/>
      <c r="R100" s="3"/>
      <c r="S100" s="227"/>
      <c r="T100" s="3"/>
      <c r="U100" s="3"/>
      <c r="V100" s="278"/>
    </row>
    <row r="101" spans="1:22" s="6" customFormat="1" x14ac:dyDescent="0.3">
      <c r="A101" s="3"/>
      <c r="B101" s="1"/>
      <c r="C101" s="4"/>
      <c r="D101" s="4"/>
      <c r="E101" s="4"/>
      <c r="F101" s="4"/>
      <c r="G101" s="4"/>
      <c r="H101" s="4"/>
      <c r="I101" s="4"/>
      <c r="J101" s="4"/>
      <c r="K101" s="4"/>
      <c r="L101" s="2"/>
      <c r="M101" s="232"/>
      <c r="N101" s="259"/>
      <c r="O101" s="274"/>
      <c r="P101" s="275"/>
      <c r="Q101" s="3"/>
      <c r="R101" s="3"/>
      <c r="S101" s="227"/>
      <c r="T101" s="3"/>
      <c r="U101" s="3"/>
      <c r="V101" s="278"/>
    </row>
    <row r="102" spans="1:22" s="6" customFormat="1" x14ac:dyDescent="0.3">
      <c r="A102" s="3"/>
      <c r="B102" s="1"/>
      <c r="C102" s="4"/>
      <c r="D102" s="4"/>
      <c r="E102" s="4"/>
      <c r="F102" s="4"/>
      <c r="G102" s="4"/>
      <c r="H102" s="4"/>
      <c r="I102" s="4"/>
      <c r="J102" s="4"/>
      <c r="K102" s="4"/>
      <c r="L102" s="2"/>
      <c r="M102" s="232"/>
      <c r="N102" s="259"/>
      <c r="O102" s="274"/>
      <c r="P102" s="275"/>
      <c r="Q102" s="3"/>
      <c r="R102" s="3"/>
      <c r="S102" s="227"/>
      <c r="T102" s="3"/>
      <c r="U102" s="3"/>
      <c r="V102" s="278"/>
    </row>
    <row r="103" spans="1:22" s="6" customFormat="1" x14ac:dyDescent="0.3">
      <c r="A103" s="3"/>
      <c r="B103" s="1"/>
      <c r="C103" s="4"/>
      <c r="D103" s="4"/>
      <c r="E103" s="4"/>
      <c r="F103" s="4"/>
      <c r="G103" s="4"/>
      <c r="H103" s="4"/>
      <c r="I103" s="4"/>
      <c r="J103" s="4"/>
      <c r="K103" s="4"/>
      <c r="L103" s="2"/>
      <c r="M103" s="232"/>
      <c r="N103" s="259"/>
      <c r="O103" s="274"/>
      <c r="P103" s="275"/>
      <c r="Q103" s="3"/>
      <c r="R103" s="3"/>
      <c r="S103" s="227"/>
      <c r="T103" s="3"/>
      <c r="U103" s="3"/>
      <c r="V103" s="278"/>
    </row>
    <row r="104" spans="1:22" s="6" customFormat="1" x14ac:dyDescent="0.3">
      <c r="A104" s="3"/>
      <c r="B104" s="1"/>
      <c r="C104" s="4"/>
      <c r="D104" s="4"/>
      <c r="E104" s="4"/>
      <c r="F104" s="4"/>
      <c r="G104" s="4"/>
      <c r="H104" s="4"/>
      <c r="I104" s="4"/>
      <c r="J104" s="4"/>
      <c r="K104" s="4"/>
      <c r="L104" s="2"/>
      <c r="M104" s="232"/>
      <c r="N104" s="259"/>
      <c r="O104" s="274"/>
      <c r="P104" s="275"/>
      <c r="Q104" s="3"/>
      <c r="R104" s="3"/>
      <c r="S104" s="227"/>
      <c r="T104" s="3"/>
      <c r="U104" s="3"/>
      <c r="V104" s="278"/>
    </row>
    <row r="105" spans="1:22" s="6" customFormat="1" x14ac:dyDescent="0.3">
      <c r="A105" s="3"/>
      <c r="B105" s="1"/>
      <c r="C105" s="4"/>
      <c r="D105" s="4"/>
      <c r="E105" s="4"/>
      <c r="F105" s="4"/>
      <c r="G105" s="4"/>
      <c r="H105" s="4"/>
      <c r="I105" s="4"/>
      <c r="J105" s="4"/>
      <c r="K105" s="4"/>
      <c r="L105" s="2"/>
      <c r="M105" s="232"/>
      <c r="N105" s="259"/>
      <c r="O105" s="274"/>
      <c r="P105" s="275"/>
      <c r="Q105" s="3"/>
      <c r="R105" s="3"/>
      <c r="S105" s="227"/>
      <c r="T105" s="3"/>
      <c r="U105" s="3"/>
      <c r="V105" s="278"/>
    </row>
    <row r="106" spans="1:22" s="6" customFormat="1" x14ac:dyDescent="0.3">
      <c r="A106" s="3"/>
      <c r="B106" s="1"/>
      <c r="C106" s="4"/>
      <c r="D106" s="4"/>
      <c r="E106" s="4"/>
      <c r="F106" s="4"/>
      <c r="G106" s="4"/>
      <c r="H106" s="4"/>
      <c r="I106" s="4"/>
      <c r="J106" s="4"/>
      <c r="K106" s="4"/>
      <c r="L106" s="2"/>
      <c r="M106" s="232"/>
      <c r="N106" s="259"/>
      <c r="O106" s="274"/>
      <c r="P106" s="275"/>
      <c r="Q106" s="3"/>
      <c r="R106" s="3"/>
      <c r="S106" s="227"/>
      <c r="T106" s="3"/>
      <c r="U106" s="3"/>
      <c r="V106" s="278"/>
    </row>
    <row r="107" spans="1:22" s="6" customFormat="1" x14ac:dyDescent="0.3">
      <c r="A107" s="3"/>
      <c r="B107" s="1"/>
      <c r="C107" s="4"/>
      <c r="D107" s="4"/>
      <c r="E107" s="4"/>
      <c r="F107" s="4"/>
      <c r="G107" s="4"/>
      <c r="H107" s="4"/>
      <c r="I107" s="4"/>
      <c r="J107" s="4"/>
      <c r="K107" s="4"/>
      <c r="L107" s="2"/>
      <c r="M107" s="232"/>
      <c r="N107" s="259"/>
      <c r="O107" s="274"/>
      <c r="P107" s="275"/>
      <c r="Q107" s="3"/>
      <c r="R107" s="3"/>
      <c r="S107" s="227"/>
      <c r="T107" s="3"/>
      <c r="U107" s="3"/>
      <c r="V107" s="278"/>
    </row>
    <row r="108" spans="1:22" s="6" customFormat="1" x14ac:dyDescent="0.3">
      <c r="A108" s="3"/>
      <c r="B108" s="1"/>
      <c r="C108" s="4"/>
      <c r="D108" s="4"/>
      <c r="E108" s="4"/>
      <c r="F108" s="4"/>
      <c r="G108" s="4"/>
      <c r="H108" s="4"/>
      <c r="I108" s="4"/>
      <c r="J108" s="4"/>
      <c r="K108" s="4"/>
      <c r="L108" s="2"/>
      <c r="M108" s="232"/>
      <c r="N108" s="259"/>
      <c r="O108" s="274"/>
      <c r="P108" s="275"/>
      <c r="Q108" s="3"/>
      <c r="R108" s="3"/>
      <c r="S108" s="227"/>
      <c r="T108" s="3"/>
      <c r="U108" s="3"/>
      <c r="V108" s="278"/>
    </row>
    <row r="109" spans="1:22" s="6" customFormat="1" x14ac:dyDescent="0.3">
      <c r="A109" s="3"/>
      <c r="B109" s="1"/>
      <c r="C109" s="4"/>
      <c r="D109" s="4"/>
      <c r="E109" s="4"/>
      <c r="F109" s="4"/>
      <c r="G109" s="4"/>
      <c r="H109" s="4"/>
      <c r="I109" s="4"/>
      <c r="J109" s="4"/>
      <c r="K109" s="4"/>
      <c r="L109" s="2"/>
      <c r="M109" s="232"/>
      <c r="N109" s="259"/>
      <c r="O109" s="274"/>
      <c r="P109" s="275"/>
      <c r="Q109" s="3"/>
      <c r="R109" s="3"/>
      <c r="S109" s="227"/>
      <c r="T109" s="3"/>
      <c r="U109" s="3"/>
      <c r="V109" s="278"/>
    </row>
    <row r="110" spans="1:22" s="6" customFormat="1" x14ac:dyDescent="0.3">
      <c r="A110" s="3"/>
      <c r="B110" s="1"/>
      <c r="C110" s="4"/>
      <c r="D110" s="4"/>
      <c r="E110" s="4"/>
      <c r="F110" s="4"/>
      <c r="G110" s="4"/>
      <c r="H110" s="4"/>
      <c r="I110" s="4"/>
      <c r="J110" s="4"/>
      <c r="K110" s="4"/>
      <c r="L110" s="2"/>
      <c r="M110" s="232"/>
      <c r="N110" s="259"/>
      <c r="O110" s="274"/>
      <c r="P110" s="275"/>
      <c r="Q110" s="3"/>
      <c r="R110" s="3"/>
      <c r="S110" s="227"/>
      <c r="T110" s="3"/>
      <c r="U110" s="3"/>
      <c r="V110" s="278"/>
    </row>
    <row r="111" spans="1:22" s="6" customFormat="1" x14ac:dyDescent="0.3">
      <c r="A111" s="3"/>
      <c r="B111" s="1"/>
      <c r="C111" s="4"/>
      <c r="D111" s="4"/>
      <c r="E111" s="4"/>
      <c r="F111" s="4"/>
      <c r="G111" s="4"/>
      <c r="H111" s="4"/>
      <c r="I111" s="4"/>
      <c r="J111" s="4"/>
      <c r="K111" s="4"/>
      <c r="L111" s="2"/>
      <c r="M111" s="232"/>
      <c r="N111" s="259"/>
      <c r="O111" s="274"/>
      <c r="P111" s="275"/>
      <c r="Q111" s="3"/>
      <c r="R111" s="3"/>
      <c r="S111" s="227"/>
      <c r="T111" s="3"/>
      <c r="U111" s="3"/>
      <c r="V111" s="278"/>
    </row>
    <row r="112" spans="1:22" s="6" customFormat="1" x14ac:dyDescent="0.3">
      <c r="A112" s="3"/>
      <c r="B112" s="1"/>
      <c r="C112" s="4"/>
      <c r="D112" s="4"/>
      <c r="E112" s="4"/>
      <c r="F112" s="4"/>
      <c r="G112" s="4"/>
      <c r="H112" s="4"/>
      <c r="I112" s="4"/>
      <c r="J112" s="4"/>
      <c r="K112" s="4"/>
      <c r="L112" s="2"/>
      <c r="M112" s="232"/>
      <c r="N112" s="259"/>
      <c r="O112" s="274"/>
      <c r="P112" s="275"/>
      <c r="Q112" s="3"/>
      <c r="R112" s="3"/>
      <c r="S112" s="227"/>
      <c r="T112" s="3"/>
      <c r="U112" s="3"/>
      <c r="V112" s="278"/>
    </row>
    <row r="113" spans="1:22" s="6" customFormat="1" x14ac:dyDescent="0.3">
      <c r="A113" s="3"/>
      <c r="B113" s="1"/>
      <c r="C113" s="4"/>
      <c r="D113" s="4"/>
      <c r="E113" s="4"/>
      <c r="F113" s="4"/>
      <c r="G113" s="4"/>
      <c r="H113" s="4"/>
      <c r="I113" s="4"/>
      <c r="J113" s="4"/>
      <c r="K113" s="4"/>
      <c r="L113" s="2"/>
      <c r="M113" s="232"/>
      <c r="N113" s="259"/>
      <c r="O113" s="274"/>
      <c r="P113" s="275"/>
      <c r="Q113" s="3"/>
      <c r="R113" s="3"/>
      <c r="S113" s="227"/>
      <c r="T113" s="3"/>
      <c r="U113" s="3"/>
      <c r="V113" s="278"/>
    </row>
    <row r="114" spans="1:22" s="6" customFormat="1" x14ac:dyDescent="0.3">
      <c r="A114" s="3"/>
      <c r="B114" s="1"/>
      <c r="C114" s="4"/>
      <c r="D114" s="4"/>
      <c r="E114" s="4"/>
      <c r="F114" s="4"/>
      <c r="G114" s="4"/>
      <c r="H114" s="4"/>
      <c r="I114" s="4"/>
      <c r="J114" s="4"/>
      <c r="K114" s="4"/>
      <c r="L114" s="2"/>
      <c r="M114" s="232"/>
      <c r="N114" s="259"/>
      <c r="O114" s="274"/>
      <c r="P114" s="275"/>
      <c r="Q114" s="3"/>
      <c r="R114" s="3"/>
      <c r="S114" s="227"/>
      <c r="T114" s="3"/>
      <c r="U114" s="3"/>
      <c r="V114" s="278"/>
    </row>
    <row r="115" spans="1:22" s="6" customFormat="1" x14ac:dyDescent="0.3">
      <c r="A115" s="3"/>
      <c r="B115" s="1"/>
      <c r="C115" s="4"/>
      <c r="D115" s="4"/>
      <c r="E115" s="4"/>
      <c r="F115" s="4"/>
      <c r="G115" s="4"/>
      <c r="H115" s="4"/>
      <c r="I115" s="4"/>
      <c r="J115" s="4"/>
      <c r="K115" s="4"/>
      <c r="L115" s="2"/>
      <c r="M115" s="232"/>
      <c r="N115" s="259"/>
      <c r="O115" s="274"/>
      <c r="P115" s="275"/>
      <c r="Q115" s="3"/>
      <c r="R115" s="3"/>
      <c r="S115" s="227"/>
      <c r="T115" s="3"/>
      <c r="U115" s="3"/>
      <c r="V115" s="278"/>
    </row>
    <row r="116" spans="1:22" s="6" customFormat="1" x14ac:dyDescent="0.3">
      <c r="A116" s="3"/>
      <c r="B116" s="1"/>
      <c r="C116" s="4"/>
      <c r="D116" s="4"/>
      <c r="E116" s="4"/>
      <c r="F116" s="4"/>
      <c r="G116" s="4"/>
      <c r="H116" s="4"/>
      <c r="I116" s="4"/>
      <c r="J116" s="4"/>
      <c r="K116" s="4"/>
      <c r="L116" s="2"/>
      <c r="M116" s="232"/>
      <c r="N116" s="259"/>
      <c r="O116" s="274"/>
      <c r="P116" s="275"/>
      <c r="Q116" s="3"/>
      <c r="R116" s="3"/>
      <c r="S116" s="227"/>
      <c r="T116" s="3"/>
      <c r="U116" s="3"/>
      <c r="V116" s="278"/>
    </row>
    <row r="117" spans="1:22" s="6" customFormat="1" x14ac:dyDescent="0.3">
      <c r="A117" s="3"/>
      <c r="B117" s="1"/>
      <c r="C117" s="4"/>
      <c r="D117" s="4"/>
      <c r="E117" s="4"/>
      <c r="F117" s="4"/>
      <c r="G117" s="4"/>
      <c r="H117" s="4"/>
      <c r="I117" s="4"/>
      <c r="J117" s="4"/>
      <c r="K117" s="4"/>
      <c r="L117" s="2"/>
      <c r="M117" s="232"/>
      <c r="N117" s="259"/>
      <c r="O117" s="274"/>
      <c r="P117" s="275"/>
      <c r="Q117" s="3"/>
      <c r="R117" s="3"/>
      <c r="S117" s="227"/>
      <c r="T117" s="3"/>
      <c r="U117" s="3"/>
      <c r="V117" s="278"/>
    </row>
    <row r="118" spans="1:22" s="6" customFormat="1" x14ac:dyDescent="0.3">
      <c r="A118" s="3"/>
      <c r="B118" s="1"/>
      <c r="C118" s="4"/>
      <c r="D118" s="4"/>
      <c r="E118" s="4"/>
      <c r="F118" s="4"/>
      <c r="G118" s="4"/>
      <c r="H118" s="4"/>
      <c r="I118" s="4"/>
      <c r="J118" s="4"/>
      <c r="K118" s="4"/>
      <c r="L118" s="2"/>
      <c r="M118" s="232"/>
      <c r="N118" s="259"/>
      <c r="O118" s="274"/>
      <c r="P118" s="275"/>
      <c r="Q118" s="3"/>
      <c r="R118" s="3"/>
      <c r="S118" s="227"/>
      <c r="T118" s="3"/>
      <c r="U118" s="3"/>
      <c r="V118" s="278"/>
    </row>
    <row r="119" spans="1:22" s="6" customFormat="1" x14ac:dyDescent="0.3">
      <c r="A119" s="3"/>
      <c r="B119" s="1"/>
      <c r="C119" s="4"/>
      <c r="D119" s="4"/>
      <c r="E119" s="4"/>
      <c r="F119" s="4"/>
      <c r="G119" s="4"/>
      <c r="H119" s="4"/>
      <c r="I119" s="4"/>
      <c r="J119" s="4"/>
      <c r="K119" s="4"/>
      <c r="L119" s="2"/>
      <c r="M119" s="232"/>
      <c r="N119" s="259"/>
      <c r="O119" s="274"/>
      <c r="P119" s="275"/>
      <c r="Q119" s="3"/>
      <c r="R119" s="3"/>
      <c r="S119" s="227"/>
      <c r="T119" s="3"/>
      <c r="U119" s="3"/>
      <c r="V119" s="278"/>
    </row>
    <row r="120" spans="1:22" s="6" customFormat="1" x14ac:dyDescent="0.3">
      <c r="A120" s="3"/>
      <c r="B120" s="1"/>
      <c r="C120" s="4"/>
      <c r="D120" s="4"/>
      <c r="E120" s="4"/>
      <c r="F120" s="4"/>
      <c r="G120" s="4"/>
      <c r="H120" s="4"/>
      <c r="I120" s="4"/>
      <c r="J120" s="4"/>
      <c r="K120" s="4"/>
      <c r="L120" s="2"/>
      <c r="M120" s="232"/>
      <c r="N120" s="259"/>
      <c r="O120" s="274"/>
      <c r="P120" s="275"/>
      <c r="Q120" s="3"/>
      <c r="R120" s="3"/>
      <c r="S120" s="227"/>
      <c r="T120" s="3"/>
      <c r="U120" s="3"/>
      <c r="V120" s="278"/>
    </row>
    <row r="121" spans="1:22" s="6" customFormat="1" x14ac:dyDescent="0.3">
      <c r="A121" s="3"/>
      <c r="B121" s="1"/>
      <c r="C121" s="4"/>
      <c r="D121" s="4"/>
      <c r="E121" s="4"/>
      <c r="F121" s="4"/>
      <c r="G121" s="4"/>
      <c r="H121" s="4"/>
      <c r="I121" s="4"/>
      <c r="J121" s="4"/>
      <c r="K121" s="4"/>
      <c r="L121" s="2"/>
      <c r="M121" s="232"/>
      <c r="N121" s="259"/>
      <c r="O121" s="274"/>
      <c r="P121" s="275"/>
      <c r="Q121" s="3"/>
      <c r="R121" s="3"/>
      <c r="S121" s="227"/>
      <c r="T121" s="3"/>
      <c r="U121" s="3"/>
      <c r="V121" s="278"/>
    </row>
    <row r="122" spans="1:22" s="6" customFormat="1" x14ac:dyDescent="0.3">
      <c r="A122" s="3"/>
      <c r="B122" s="1"/>
      <c r="C122" s="4"/>
      <c r="D122" s="4"/>
      <c r="E122" s="4"/>
      <c r="F122" s="4"/>
      <c r="G122" s="4"/>
      <c r="H122" s="4"/>
      <c r="I122" s="4"/>
      <c r="J122" s="4"/>
      <c r="K122" s="4"/>
      <c r="L122" s="2"/>
      <c r="M122" s="232"/>
      <c r="N122" s="259"/>
      <c r="O122" s="274"/>
      <c r="P122" s="275"/>
      <c r="Q122" s="3"/>
      <c r="R122" s="3"/>
      <c r="S122" s="227"/>
      <c r="T122" s="3"/>
      <c r="U122" s="3"/>
      <c r="V122" s="278"/>
    </row>
    <row r="123" spans="1:22" s="6" customFormat="1" x14ac:dyDescent="0.3">
      <c r="A123" s="3"/>
      <c r="B123" s="1"/>
      <c r="C123" s="4"/>
      <c r="D123" s="4"/>
      <c r="E123" s="4"/>
      <c r="F123" s="4"/>
      <c r="G123" s="4"/>
      <c r="H123" s="4"/>
      <c r="I123" s="4"/>
      <c r="J123" s="4"/>
      <c r="K123" s="4"/>
      <c r="L123" s="2"/>
      <c r="M123" s="232"/>
      <c r="N123" s="259"/>
      <c r="O123" s="274"/>
      <c r="P123" s="275"/>
      <c r="Q123" s="3"/>
      <c r="R123" s="3"/>
      <c r="S123" s="227"/>
      <c r="T123" s="3"/>
      <c r="U123" s="3"/>
      <c r="V123" s="278"/>
    </row>
    <row r="124" spans="1:22" s="6" customFormat="1" x14ac:dyDescent="0.3">
      <c r="A124" s="3"/>
      <c r="B124" s="1"/>
      <c r="C124" s="4"/>
      <c r="D124" s="4"/>
      <c r="E124" s="4"/>
      <c r="F124" s="4"/>
      <c r="G124" s="4"/>
      <c r="H124" s="4"/>
      <c r="I124" s="4"/>
      <c r="J124" s="4"/>
      <c r="K124" s="4"/>
      <c r="L124" s="2"/>
      <c r="M124" s="232"/>
      <c r="N124" s="259"/>
      <c r="O124" s="274"/>
      <c r="P124" s="275"/>
      <c r="Q124" s="3"/>
      <c r="R124" s="3"/>
      <c r="S124" s="227"/>
      <c r="T124" s="3"/>
      <c r="U124" s="3"/>
      <c r="V124" s="278"/>
    </row>
    <row r="125" spans="1:22" s="6" customFormat="1" x14ac:dyDescent="0.3">
      <c r="A125" s="3"/>
      <c r="B125" s="1"/>
      <c r="C125" s="4"/>
      <c r="D125" s="4"/>
      <c r="E125" s="4"/>
      <c r="F125" s="4"/>
      <c r="G125" s="4"/>
      <c r="H125" s="4"/>
      <c r="I125" s="4"/>
      <c r="J125" s="4"/>
      <c r="K125" s="4"/>
      <c r="L125" s="2"/>
      <c r="M125" s="232"/>
      <c r="N125" s="259"/>
      <c r="O125" s="274"/>
      <c r="P125" s="275"/>
      <c r="Q125" s="3"/>
      <c r="R125" s="3"/>
      <c r="S125" s="227"/>
      <c r="T125" s="3"/>
      <c r="U125" s="3"/>
      <c r="V125" s="278"/>
    </row>
    <row r="126" spans="1:22" s="6" customFormat="1" x14ac:dyDescent="0.3">
      <c r="A126" s="3"/>
      <c r="B126" s="1"/>
      <c r="C126" s="4"/>
      <c r="D126" s="4"/>
      <c r="E126" s="4"/>
      <c r="F126" s="4"/>
      <c r="G126" s="4"/>
      <c r="H126" s="4"/>
      <c r="I126" s="4"/>
      <c r="J126" s="4"/>
      <c r="K126" s="4"/>
      <c r="L126" s="2"/>
      <c r="M126" s="232"/>
      <c r="N126" s="259"/>
      <c r="O126" s="274"/>
      <c r="P126" s="275"/>
      <c r="Q126" s="3"/>
      <c r="R126" s="3"/>
      <c r="S126" s="227"/>
      <c r="T126" s="3"/>
      <c r="U126" s="3"/>
      <c r="V126" s="278"/>
    </row>
    <row r="127" spans="1:22" s="6" customFormat="1" x14ac:dyDescent="0.3">
      <c r="A127" s="3"/>
      <c r="B127" s="1"/>
      <c r="C127" s="4"/>
      <c r="D127" s="4"/>
      <c r="E127" s="4"/>
      <c r="F127" s="4"/>
      <c r="G127" s="4"/>
      <c r="H127" s="4"/>
      <c r="I127" s="4"/>
      <c r="J127" s="4"/>
      <c r="K127" s="4"/>
      <c r="L127" s="2"/>
      <c r="M127" s="232"/>
      <c r="N127" s="259"/>
      <c r="O127" s="274"/>
      <c r="P127" s="275"/>
      <c r="Q127" s="3"/>
      <c r="R127" s="3"/>
      <c r="S127" s="227"/>
      <c r="T127" s="3"/>
      <c r="U127" s="3"/>
      <c r="V127" s="278"/>
    </row>
    <row r="128" spans="1:22" s="6" customFormat="1" x14ac:dyDescent="0.3">
      <c r="A128" s="3"/>
      <c r="B128" s="1"/>
      <c r="C128" s="4"/>
      <c r="D128" s="4"/>
      <c r="E128" s="4"/>
      <c r="F128" s="4"/>
      <c r="G128" s="4"/>
      <c r="H128" s="4"/>
      <c r="I128" s="4"/>
      <c r="J128" s="4"/>
      <c r="K128" s="4"/>
      <c r="L128" s="2"/>
      <c r="M128" s="232"/>
      <c r="N128" s="259"/>
      <c r="O128" s="274"/>
      <c r="P128" s="275"/>
      <c r="Q128" s="3"/>
      <c r="R128" s="3"/>
      <c r="S128" s="227"/>
      <c r="T128" s="3"/>
      <c r="U128" s="3"/>
      <c r="V128" s="278"/>
    </row>
    <row r="129" spans="1:22" s="6" customFormat="1" x14ac:dyDescent="0.3">
      <c r="A129" s="3"/>
      <c r="B129" s="1"/>
      <c r="C129" s="4"/>
      <c r="D129" s="4"/>
      <c r="E129" s="4"/>
      <c r="F129" s="4"/>
      <c r="G129" s="4"/>
      <c r="H129" s="4"/>
      <c r="I129" s="4"/>
      <c r="J129" s="4"/>
      <c r="K129" s="4"/>
      <c r="L129" s="2"/>
      <c r="M129" s="232"/>
      <c r="N129" s="259"/>
      <c r="O129" s="274"/>
      <c r="P129" s="275"/>
      <c r="Q129" s="3"/>
      <c r="R129" s="3"/>
      <c r="S129" s="227"/>
      <c r="T129" s="3"/>
      <c r="U129" s="3"/>
      <c r="V129" s="278"/>
    </row>
    <row r="130" spans="1:22" s="7" customFormat="1" x14ac:dyDescent="0.3">
      <c r="A130" s="3"/>
      <c r="B130" s="1"/>
      <c r="C130" s="4"/>
      <c r="D130" s="4"/>
      <c r="E130" s="4"/>
      <c r="F130" s="4"/>
      <c r="G130" s="4"/>
      <c r="H130" s="4"/>
      <c r="I130" s="4"/>
      <c r="J130" s="4"/>
      <c r="K130" s="4"/>
      <c r="L130" s="2"/>
      <c r="M130" s="232"/>
      <c r="N130" s="259"/>
      <c r="O130" s="274"/>
      <c r="P130" s="275"/>
      <c r="Q130" s="3"/>
      <c r="R130" s="3"/>
      <c r="S130" s="227"/>
      <c r="T130" s="3"/>
      <c r="U130" s="3"/>
      <c r="V130" s="278"/>
    </row>
    <row r="131" spans="1:22" s="7" customFormat="1" x14ac:dyDescent="0.3">
      <c r="A131" s="3"/>
      <c r="B131" s="1"/>
      <c r="C131" s="4"/>
      <c r="D131" s="4"/>
      <c r="E131" s="4"/>
      <c r="F131" s="4"/>
      <c r="G131" s="4"/>
      <c r="H131" s="4"/>
      <c r="I131" s="4"/>
      <c r="J131" s="4"/>
      <c r="K131" s="4"/>
      <c r="L131" s="2"/>
      <c r="M131" s="232"/>
      <c r="N131" s="259"/>
      <c r="O131" s="274"/>
      <c r="P131" s="275"/>
      <c r="Q131" s="3"/>
      <c r="R131" s="3"/>
      <c r="S131" s="227"/>
      <c r="T131" s="3"/>
      <c r="U131" s="3"/>
      <c r="V131" s="278"/>
    </row>
    <row r="132" spans="1:22" s="7" customFormat="1" x14ac:dyDescent="0.3">
      <c r="A132" s="3"/>
      <c r="B132" s="1"/>
      <c r="C132" s="4"/>
      <c r="D132" s="4"/>
      <c r="E132" s="4"/>
      <c r="F132" s="4"/>
      <c r="G132" s="4"/>
      <c r="H132" s="4"/>
      <c r="I132" s="4"/>
      <c r="J132" s="4"/>
      <c r="K132" s="4"/>
      <c r="L132" s="2"/>
      <c r="M132" s="232"/>
      <c r="N132" s="259"/>
      <c r="O132" s="274"/>
      <c r="P132" s="275"/>
      <c r="Q132" s="3"/>
      <c r="R132" s="3"/>
      <c r="S132" s="227"/>
      <c r="T132" s="3"/>
      <c r="U132" s="3"/>
      <c r="V132" s="278"/>
    </row>
    <row r="133" spans="1:22" s="7" customFormat="1" x14ac:dyDescent="0.3">
      <c r="A133" s="3"/>
      <c r="B133" s="1"/>
      <c r="C133" s="4"/>
      <c r="D133" s="4"/>
      <c r="E133" s="4"/>
      <c r="F133" s="4"/>
      <c r="G133" s="4"/>
      <c r="H133" s="4"/>
      <c r="I133" s="4"/>
      <c r="J133" s="4"/>
      <c r="K133" s="4"/>
      <c r="L133" s="2"/>
      <c r="M133" s="232"/>
      <c r="N133" s="259"/>
      <c r="O133" s="274"/>
      <c r="P133" s="275"/>
      <c r="Q133" s="3"/>
      <c r="R133" s="3"/>
      <c r="S133" s="227"/>
      <c r="T133" s="3"/>
      <c r="U133" s="3"/>
      <c r="V133" s="278"/>
    </row>
    <row r="134" spans="1:22" s="6" customFormat="1" x14ac:dyDescent="0.3">
      <c r="A134" s="3"/>
      <c r="B134" s="1"/>
      <c r="C134" s="4"/>
      <c r="D134" s="4"/>
      <c r="E134" s="4"/>
      <c r="F134" s="4"/>
      <c r="G134" s="4"/>
      <c r="H134" s="4"/>
      <c r="I134" s="4"/>
      <c r="J134" s="4"/>
      <c r="K134" s="4"/>
      <c r="L134" s="2"/>
      <c r="M134" s="232"/>
      <c r="N134" s="259"/>
      <c r="O134" s="274"/>
      <c r="P134" s="275"/>
      <c r="Q134" s="3"/>
      <c r="R134" s="3"/>
      <c r="S134" s="227"/>
      <c r="T134" s="3"/>
      <c r="U134" s="3"/>
      <c r="V134" s="278"/>
    </row>
    <row r="135" spans="1:22" s="6" customFormat="1" x14ac:dyDescent="0.3">
      <c r="A135" s="3"/>
      <c r="B135" s="1"/>
      <c r="C135" s="4"/>
      <c r="D135" s="4"/>
      <c r="E135" s="4"/>
      <c r="F135" s="4"/>
      <c r="G135" s="4"/>
      <c r="H135" s="4"/>
      <c r="I135" s="4"/>
      <c r="J135" s="4"/>
      <c r="K135" s="4"/>
      <c r="L135" s="2"/>
      <c r="M135" s="232"/>
      <c r="N135" s="259"/>
      <c r="O135" s="274"/>
      <c r="P135" s="275"/>
      <c r="Q135" s="3"/>
      <c r="R135" s="3"/>
      <c r="S135" s="227"/>
      <c r="T135" s="3"/>
      <c r="U135" s="3"/>
      <c r="V135" s="278"/>
    </row>
    <row r="136" spans="1:22" s="6" customFormat="1" x14ac:dyDescent="0.3">
      <c r="A136" s="3"/>
      <c r="B136" s="1"/>
      <c r="C136" s="4"/>
      <c r="D136" s="4"/>
      <c r="E136" s="4"/>
      <c r="F136" s="4"/>
      <c r="G136" s="4"/>
      <c r="H136" s="4"/>
      <c r="I136" s="4"/>
      <c r="J136" s="4"/>
      <c r="K136" s="4"/>
      <c r="L136" s="2"/>
      <c r="M136" s="232"/>
      <c r="N136" s="259"/>
      <c r="O136" s="274"/>
      <c r="P136" s="275"/>
      <c r="Q136" s="3"/>
      <c r="R136" s="3"/>
      <c r="S136" s="227"/>
      <c r="T136" s="3"/>
      <c r="U136" s="3"/>
      <c r="V136" s="278"/>
    </row>
    <row r="137" spans="1:22" s="6" customFormat="1" x14ac:dyDescent="0.3">
      <c r="A137" s="3"/>
      <c r="B137" s="1"/>
      <c r="C137" s="4"/>
      <c r="D137" s="4"/>
      <c r="E137" s="4"/>
      <c r="F137" s="4"/>
      <c r="G137" s="4"/>
      <c r="H137" s="4"/>
      <c r="I137" s="4"/>
      <c r="J137" s="4"/>
      <c r="K137" s="4"/>
      <c r="L137" s="2"/>
      <c r="M137" s="232"/>
      <c r="N137" s="259"/>
      <c r="O137" s="274"/>
      <c r="P137" s="275"/>
      <c r="Q137" s="3"/>
      <c r="R137" s="3"/>
      <c r="S137" s="227"/>
      <c r="T137" s="3"/>
      <c r="U137" s="3"/>
      <c r="V137" s="278"/>
    </row>
    <row r="138" spans="1:22" s="6" customFormat="1" x14ac:dyDescent="0.3">
      <c r="A138" s="3"/>
      <c r="B138" s="1"/>
      <c r="C138" s="4"/>
      <c r="D138" s="4"/>
      <c r="E138" s="4"/>
      <c r="F138" s="4"/>
      <c r="G138" s="4"/>
      <c r="H138" s="4"/>
      <c r="I138" s="4"/>
      <c r="J138" s="4"/>
      <c r="K138" s="4"/>
      <c r="L138" s="2"/>
      <c r="M138" s="232"/>
      <c r="N138" s="259"/>
      <c r="O138" s="274"/>
      <c r="P138" s="275"/>
      <c r="Q138" s="3"/>
      <c r="R138" s="3"/>
      <c r="S138" s="227"/>
      <c r="T138" s="3"/>
      <c r="U138" s="3"/>
      <c r="V138" s="278"/>
    </row>
    <row r="139" spans="1:22" s="6" customFormat="1" x14ac:dyDescent="0.3">
      <c r="A139" s="3"/>
      <c r="B139" s="1"/>
      <c r="C139" s="4"/>
      <c r="D139" s="4"/>
      <c r="E139" s="4"/>
      <c r="F139" s="4"/>
      <c r="G139" s="4"/>
      <c r="H139" s="4"/>
      <c r="I139" s="4"/>
      <c r="J139" s="4"/>
      <c r="K139" s="4"/>
      <c r="L139" s="2"/>
      <c r="M139" s="232"/>
      <c r="N139" s="259"/>
      <c r="O139" s="274"/>
      <c r="P139" s="275"/>
      <c r="Q139" s="3"/>
      <c r="R139" s="3"/>
      <c r="S139" s="227"/>
      <c r="T139" s="3"/>
      <c r="U139" s="3"/>
      <c r="V139" s="278"/>
    </row>
    <row r="140" spans="1:22" s="7" customFormat="1" x14ac:dyDescent="0.3">
      <c r="A140" s="3"/>
      <c r="B140" s="1"/>
      <c r="C140" s="4"/>
      <c r="D140" s="4"/>
      <c r="E140" s="4"/>
      <c r="F140" s="4"/>
      <c r="G140" s="4"/>
      <c r="H140" s="4"/>
      <c r="I140" s="4"/>
      <c r="J140" s="4"/>
      <c r="K140" s="4"/>
      <c r="L140" s="2"/>
      <c r="M140" s="232"/>
      <c r="N140" s="259"/>
      <c r="O140" s="274"/>
      <c r="P140" s="275"/>
      <c r="Q140" s="3"/>
      <c r="R140" s="3"/>
      <c r="S140" s="227"/>
      <c r="T140" s="3"/>
      <c r="U140" s="3"/>
      <c r="V140" s="278"/>
    </row>
    <row r="141" spans="1:22" s="7" customFormat="1" x14ac:dyDescent="0.3">
      <c r="A141" s="3"/>
      <c r="B141" s="1"/>
      <c r="C141" s="4"/>
      <c r="D141" s="4"/>
      <c r="E141" s="4"/>
      <c r="F141" s="4"/>
      <c r="G141" s="4"/>
      <c r="H141" s="4"/>
      <c r="I141" s="4"/>
      <c r="J141" s="4"/>
      <c r="K141" s="4"/>
      <c r="L141" s="2"/>
      <c r="M141" s="232"/>
      <c r="N141" s="259"/>
      <c r="O141" s="274"/>
      <c r="P141" s="275"/>
      <c r="Q141" s="3"/>
      <c r="R141" s="3"/>
      <c r="S141" s="227"/>
      <c r="T141" s="3"/>
      <c r="U141" s="3"/>
      <c r="V141" s="278"/>
    </row>
    <row r="142" spans="1:22" s="7" customFormat="1" x14ac:dyDescent="0.3">
      <c r="A142" s="3"/>
      <c r="B142" s="1"/>
      <c r="C142" s="4"/>
      <c r="D142" s="4"/>
      <c r="E142" s="4"/>
      <c r="F142" s="4"/>
      <c r="G142" s="4"/>
      <c r="H142" s="4"/>
      <c r="I142" s="4"/>
      <c r="J142" s="4"/>
      <c r="K142" s="4"/>
      <c r="L142" s="2"/>
      <c r="M142" s="232"/>
      <c r="N142" s="259"/>
      <c r="O142" s="274"/>
      <c r="P142" s="275"/>
      <c r="Q142" s="3"/>
      <c r="R142" s="3"/>
      <c r="S142" s="227"/>
      <c r="T142" s="3"/>
      <c r="U142" s="3"/>
      <c r="V142" s="278"/>
    </row>
    <row r="143" spans="1:22" s="7" customFormat="1" x14ac:dyDescent="0.3">
      <c r="A143" s="3"/>
      <c r="B143" s="1"/>
      <c r="C143" s="4"/>
      <c r="D143" s="4"/>
      <c r="E143" s="4"/>
      <c r="F143" s="4"/>
      <c r="G143" s="4"/>
      <c r="H143" s="4"/>
      <c r="I143" s="4"/>
      <c r="J143" s="4"/>
      <c r="K143" s="4"/>
      <c r="L143" s="2"/>
      <c r="M143" s="232"/>
      <c r="N143" s="259"/>
      <c r="O143" s="274"/>
      <c r="P143" s="275"/>
      <c r="Q143" s="3"/>
      <c r="R143" s="3"/>
      <c r="S143" s="227"/>
      <c r="T143" s="3"/>
      <c r="U143" s="3"/>
      <c r="V143" s="278"/>
    </row>
    <row r="144" spans="1:22" s="7" customFormat="1" x14ac:dyDescent="0.3">
      <c r="A144" s="3"/>
      <c r="B144" s="1"/>
      <c r="C144" s="4"/>
      <c r="D144" s="4"/>
      <c r="E144" s="4"/>
      <c r="F144" s="4"/>
      <c r="G144" s="4"/>
      <c r="H144" s="4"/>
      <c r="I144" s="4"/>
      <c r="J144" s="4"/>
      <c r="K144" s="4"/>
      <c r="L144" s="2"/>
      <c r="M144" s="232"/>
      <c r="N144" s="259"/>
      <c r="O144" s="274"/>
      <c r="P144" s="275"/>
      <c r="Q144" s="3"/>
      <c r="R144" s="3"/>
      <c r="S144" s="227"/>
      <c r="T144" s="3"/>
      <c r="U144" s="3"/>
      <c r="V144" s="278"/>
    </row>
    <row r="145" spans="1:22" s="8" customFormat="1" x14ac:dyDescent="0.3">
      <c r="A145" s="3"/>
      <c r="B145" s="1"/>
      <c r="C145" s="4"/>
      <c r="D145" s="4"/>
      <c r="E145" s="4"/>
      <c r="F145" s="4"/>
      <c r="G145" s="4"/>
      <c r="H145" s="4"/>
      <c r="I145" s="4"/>
      <c r="J145" s="4"/>
      <c r="K145" s="4"/>
      <c r="L145" s="2"/>
      <c r="M145" s="232"/>
      <c r="N145" s="259"/>
      <c r="O145" s="274"/>
      <c r="P145" s="275"/>
      <c r="Q145" s="3"/>
      <c r="R145" s="3"/>
      <c r="S145" s="227"/>
      <c r="T145" s="3"/>
      <c r="U145" s="3"/>
      <c r="V145" s="278"/>
    </row>
    <row r="146" spans="1:22" s="9" customFormat="1" x14ac:dyDescent="0.3">
      <c r="A146" s="3"/>
      <c r="B146" s="1"/>
      <c r="C146" s="4"/>
      <c r="D146" s="4"/>
      <c r="E146" s="4"/>
      <c r="F146" s="4"/>
      <c r="G146" s="4"/>
      <c r="H146" s="4"/>
      <c r="I146" s="4"/>
      <c r="J146" s="4"/>
      <c r="K146" s="4"/>
      <c r="L146" s="2"/>
      <c r="M146" s="232"/>
      <c r="N146" s="259"/>
      <c r="O146" s="274"/>
      <c r="P146" s="275"/>
      <c r="Q146" s="3"/>
      <c r="R146" s="3"/>
      <c r="S146" s="227"/>
      <c r="T146" s="3"/>
      <c r="U146" s="3"/>
      <c r="V146" s="278"/>
    </row>
    <row r="147" spans="1:22" s="6" customFormat="1" x14ac:dyDescent="0.3">
      <c r="A147" s="3"/>
      <c r="B147" s="1"/>
      <c r="C147" s="4"/>
      <c r="D147" s="4"/>
      <c r="E147" s="4"/>
      <c r="F147" s="4"/>
      <c r="G147" s="4"/>
      <c r="H147" s="4"/>
      <c r="I147" s="4"/>
      <c r="J147" s="4"/>
      <c r="K147" s="4"/>
      <c r="L147" s="2"/>
      <c r="M147" s="232"/>
      <c r="N147" s="259"/>
      <c r="O147" s="274"/>
      <c r="P147" s="275"/>
      <c r="Q147" s="3"/>
      <c r="R147" s="3"/>
      <c r="S147" s="227"/>
      <c r="T147" s="3"/>
      <c r="U147" s="3"/>
      <c r="V147" s="278"/>
    </row>
    <row r="148" spans="1:22" s="6" customFormat="1" x14ac:dyDescent="0.3">
      <c r="A148" s="3"/>
      <c r="B148" s="1"/>
      <c r="C148" s="4"/>
      <c r="D148" s="4"/>
      <c r="E148" s="4"/>
      <c r="F148" s="4"/>
      <c r="G148" s="4"/>
      <c r="H148" s="4"/>
      <c r="I148" s="4"/>
      <c r="J148" s="4"/>
      <c r="K148" s="4"/>
      <c r="L148" s="2"/>
      <c r="M148" s="232"/>
      <c r="N148" s="259"/>
      <c r="O148" s="274"/>
      <c r="P148" s="275"/>
      <c r="Q148" s="3"/>
      <c r="R148" s="3"/>
      <c r="S148" s="227"/>
      <c r="T148" s="3"/>
      <c r="U148" s="3"/>
      <c r="V148" s="278"/>
    </row>
    <row r="149" spans="1:22" s="6" customFormat="1" x14ac:dyDescent="0.3">
      <c r="A149" s="3"/>
      <c r="B149" s="1"/>
      <c r="C149" s="4"/>
      <c r="D149" s="4"/>
      <c r="E149" s="4"/>
      <c r="F149" s="4"/>
      <c r="G149" s="4"/>
      <c r="H149" s="4"/>
      <c r="I149" s="4"/>
      <c r="J149" s="4"/>
      <c r="K149" s="4"/>
      <c r="L149" s="2"/>
      <c r="M149" s="232"/>
      <c r="N149" s="259"/>
      <c r="O149" s="274"/>
      <c r="P149" s="275"/>
      <c r="Q149" s="3"/>
      <c r="R149" s="3"/>
      <c r="S149" s="227"/>
      <c r="T149" s="3"/>
      <c r="U149" s="3"/>
      <c r="V149" s="278"/>
    </row>
    <row r="150" spans="1:22" s="7" customFormat="1" x14ac:dyDescent="0.3">
      <c r="A150" s="3"/>
      <c r="B150" s="1"/>
      <c r="C150" s="4"/>
      <c r="D150" s="4"/>
      <c r="E150" s="4"/>
      <c r="F150" s="4"/>
      <c r="G150" s="4"/>
      <c r="H150" s="4"/>
      <c r="I150" s="4"/>
      <c r="J150" s="4"/>
      <c r="K150" s="4"/>
      <c r="L150" s="2"/>
      <c r="M150" s="232"/>
      <c r="N150" s="259"/>
      <c r="O150" s="274"/>
      <c r="P150" s="275"/>
      <c r="Q150" s="3"/>
      <c r="R150" s="3"/>
      <c r="S150" s="227"/>
      <c r="T150" s="3"/>
      <c r="U150" s="3"/>
      <c r="V150" s="278"/>
    </row>
    <row r="151" spans="1:22" s="6" customFormat="1" x14ac:dyDescent="0.3">
      <c r="A151" s="3"/>
      <c r="B151" s="1"/>
      <c r="C151" s="4"/>
      <c r="D151" s="4"/>
      <c r="E151" s="4"/>
      <c r="F151" s="4"/>
      <c r="G151" s="4"/>
      <c r="H151" s="4"/>
      <c r="I151" s="4"/>
      <c r="J151" s="4"/>
      <c r="K151" s="4"/>
      <c r="L151" s="2"/>
      <c r="M151" s="232"/>
      <c r="N151" s="259"/>
      <c r="O151" s="274"/>
      <c r="P151" s="275"/>
      <c r="Q151" s="3"/>
      <c r="R151" s="3"/>
      <c r="S151" s="227"/>
      <c r="T151" s="3"/>
      <c r="U151" s="3"/>
      <c r="V151" s="278"/>
    </row>
    <row r="152" spans="1:22" s="6" customFormat="1" x14ac:dyDescent="0.3">
      <c r="A152" s="3"/>
      <c r="B152" s="1"/>
      <c r="C152" s="4"/>
      <c r="D152" s="4"/>
      <c r="E152" s="4"/>
      <c r="F152" s="4"/>
      <c r="G152" s="4"/>
      <c r="H152" s="4"/>
      <c r="I152" s="4"/>
      <c r="J152" s="4"/>
      <c r="K152" s="4"/>
      <c r="L152" s="2"/>
      <c r="M152" s="232"/>
      <c r="N152" s="259"/>
      <c r="O152" s="274"/>
      <c r="P152" s="275"/>
      <c r="Q152" s="3"/>
      <c r="R152" s="3"/>
      <c r="S152" s="227"/>
      <c r="T152" s="3"/>
      <c r="U152" s="3"/>
      <c r="V152" s="278"/>
    </row>
    <row r="153" spans="1:22" s="6" customFormat="1" x14ac:dyDescent="0.3">
      <c r="A153" s="3"/>
      <c r="B153" s="1"/>
      <c r="C153" s="4"/>
      <c r="D153" s="4"/>
      <c r="E153" s="4"/>
      <c r="F153" s="4"/>
      <c r="G153" s="4"/>
      <c r="H153" s="4"/>
      <c r="I153" s="4"/>
      <c r="J153" s="4"/>
      <c r="K153" s="4"/>
      <c r="L153" s="2"/>
      <c r="M153" s="232"/>
      <c r="N153" s="259"/>
      <c r="O153" s="274"/>
      <c r="P153" s="275"/>
      <c r="Q153" s="3"/>
      <c r="R153" s="3"/>
      <c r="S153" s="227"/>
      <c r="T153" s="3"/>
      <c r="U153" s="3"/>
      <c r="V153" s="278"/>
    </row>
    <row r="154" spans="1:22" s="6" customFormat="1" x14ac:dyDescent="0.3">
      <c r="A154" s="3"/>
      <c r="B154" s="1"/>
      <c r="C154" s="4"/>
      <c r="D154" s="4"/>
      <c r="E154" s="4"/>
      <c r="F154" s="4"/>
      <c r="G154" s="4"/>
      <c r="H154" s="4"/>
      <c r="I154" s="4"/>
      <c r="J154" s="4"/>
      <c r="K154" s="4"/>
      <c r="L154" s="2"/>
      <c r="M154" s="232"/>
      <c r="N154" s="259"/>
      <c r="O154" s="274"/>
      <c r="P154" s="275"/>
      <c r="Q154" s="3"/>
      <c r="R154" s="3"/>
      <c r="S154" s="227"/>
      <c r="T154" s="3"/>
      <c r="U154" s="3"/>
      <c r="V154" s="278"/>
    </row>
    <row r="155" spans="1:22" s="6" customFormat="1" x14ac:dyDescent="0.3">
      <c r="A155" s="3"/>
      <c r="B155" s="1"/>
      <c r="C155" s="4"/>
      <c r="D155" s="4"/>
      <c r="E155" s="4"/>
      <c r="F155" s="4"/>
      <c r="G155" s="4"/>
      <c r="H155" s="4"/>
      <c r="I155" s="4"/>
      <c r="J155" s="4"/>
      <c r="K155" s="4"/>
      <c r="L155" s="2"/>
      <c r="M155" s="232"/>
      <c r="N155" s="259"/>
      <c r="O155" s="274"/>
      <c r="P155" s="275"/>
      <c r="Q155" s="3"/>
      <c r="R155" s="3"/>
      <c r="S155" s="227"/>
      <c r="T155" s="3"/>
      <c r="U155" s="3"/>
      <c r="V155" s="278"/>
    </row>
    <row r="156" spans="1:22" s="6" customFormat="1" x14ac:dyDescent="0.3">
      <c r="A156" s="3"/>
      <c r="B156" s="1"/>
      <c r="C156" s="4"/>
      <c r="D156" s="4"/>
      <c r="E156" s="4"/>
      <c r="F156" s="4"/>
      <c r="G156" s="4"/>
      <c r="H156" s="4"/>
      <c r="I156" s="4"/>
      <c r="J156" s="4"/>
      <c r="K156" s="4"/>
      <c r="L156" s="2"/>
      <c r="M156" s="232"/>
      <c r="N156" s="259"/>
      <c r="O156" s="274"/>
      <c r="P156" s="275"/>
      <c r="Q156" s="3"/>
      <c r="R156" s="3"/>
      <c r="S156" s="227"/>
      <c r="T156" s="3"/>
      <c r="U156" s="3"/>
      <c r="V156" s="278"/>
    </row>
    <row r="157" spans="1:22" s="6" customFormat="1" x14ac:dyDescent="0.3">
      <c r="A157" s="3"/>
      <c r="B157" s="1"/>
      <c r="C157" s="4"/>
      <c r="D157" s="4"/>
      <c r="E157" s="4"/>
      <c r="F157" s="4"/>
      <c r="G157" s="4"/>
      <c r="H157" s="4"/>
      <c r="I157" s="4"/>
      <c r="J157" s="4"/>
      <c r="K157" s="4"/>
      <c r="L157" s="2"/>
      <c r="M157" s="232"/>
      <c r="N157" s="259"/>
      <c r="O157" s="274"/>
      <c r="P157" s="275"/>
      <c r="Q157" s="3"/>
      <c r="R157" s="3"/>
      <c r="S157" s="227"/>
      <c r="T157" s="3"/>
      <c r="U157" s="3"/>
      <c r="V157" s="278"/>
    </row>
    <row r="158" spans="1:22" s="6" customFormat="1" x14ac:dyDescent="0.3">
      <c r="A158" s="3"/>
      <c r="B158" s="1"/>
      <c r="C158" s="4"/>
      <c r="D158" s="4"/>
      <c r="E158" s="4"/>
      <c r="F158" s="4"/>
      <c r="G158" s="4"/>
      <c r="H158" s="4"/>
      <c r="I158" s="4"/>
      <c r="J158" s="4"/>
      <c r="K158" s="4"/>
      <c r="L158" s="2"/>
      <c r="M158" s="232"/>
      <c r="N158" s="259"/>
      <c r="O158" s="274"/>
      <c r="P158" s="275"/>
      <c r="Q158" s="3"/>
      <c r="R158" s="3"/>
      <c r="S158" s="227"/>
      <c r="T158" s="3"/>
      <c r="U158" s="3"/>
      <c r="V158" s="278"/>
    </row>
    <row r="159" spans="1:22" s="7" customFormat="1" x14ac:dyDescent="0.3">
      <c r="A159" s="3"/>
      <c r="B159" s="1"/>
      <c r="C159" s="4"/>
      <c r="D159" s="4"/>
      <c r="E159" s="4"/>
      <c r="F159" s="4"/>
      <c r="G159" s="4"/>
      <c r="H159" s="4"/>
      <c r="I159" s="4"/>
      <c r="J159" s="4"/>
      <c r="K159" s="4"/>
      <c r="L159" s="2"/>
      <c r="M159" s="232"/>
      <c r="N159" s="259"/>
      <c r="O159" s="274"/>
      <c r="P159" s="275"/>
      <c r="Q159" s="3"/>
      <c r="R159" s="3"/>
      <c r="S159" s="227"/>
      <c r="T159" s="3"/>
      <c r="U159" s="3"/>
      <c r="V159" s="278"/>
    </row>
    <row r="160" spans="1:22" s="7" customFormat="1" x14ac:dyDescent="0.3">
      <c r="A160" s="3"/>
      <c r="B160" s="1"/>
      <c r="C160" s="4"/>
      <c r="D160" s="4"/>
      <c r="E160" s="4"/>
      <c r="F160" s="4"/>
      <c r="G160" s="4"/>
      <c r="H160" s="4"/>
      <c r="I160" s="4"/>
      <c r="J160" s="4"/>
      <c r="K160" s="4"/>
      <c r="L160" s="2"/>
      <c r="M160" s="232"/>
      <c r="N160" s="259"/>
      <c r="O160" s="274"/>
      <c r="P160" s="275"/>
      <c r="Q160" s="3"/>
      <c r="R160" s="3"/>
      <c r="S160" s="227"/>
      <c r="T160" s="3"/>
      <c r="U160" s="3"/>
      <c r="V160" s="278"/>
    </row>
    <row r="161" spans="1:22" s="7" customFormat="1" x14ac:dyDescent="0.3">
      <c r="A161" s="3"/>
      <c r="B161" s="1"/>
      <c r="C161" s="4"/>
      <c r="D161" s="4"/>
      <c r="E161" s="4"/>
      <c r="F161" s="4"/>
      <c r="G161" s="4"/>
      <c r="H161" s="4"/>
      <c r="I161" s="4"/>
      <c r="J161" s="4"/>
      <c r="K161" s="4"/>
      <c r="L161" s="2"/>
      <c r="M161" s="232"/>
      <c r="N161" s="259"/>
      <c r="O161" s="274"/>
      <c r="P161" s="275"/>
      <c r="Q161" s="3"/>
      <c r="R161" s="3"/>
      <c r="S161" s="227"/>
      <c r="T161" s="3"/>
      <c r="U161" s="3"/>
      <c r="V161" s="278"/>
    </row>
    <row r="162" spans="1:22" s="7" customFormat="1" x14ac:dyDescent="0.3">
      <c r="A162" s="3"/>
      <c r="B162" s="1"/>
      <c r="C162" s="4"/>
      <c r="D162" s="4"/>
      <c r="E162" s="4"/>
      <c r="F162" s="4"/>
      <c r="G162" s="4"/>
      <c r="H162" s="4"/>
      <c r="I162" s="4"/>
      <c r="J162" s="4"/>
      <c r="K162" s="4"/>
      <c r="L162" s="2"/>
      <c r="M162" s="232"/>
      <c r="N162" s="259"/>
      <c r="O162" s="274"/>
      <c r="P162" s="275"/>
      <c r="Q162" s="3"/>
      <c r="R162" s="3"/>
      <c r="S162" s="227"/>
      <c r="T162" s="3"/>
      <c r="U162" s="3"/>
      <c r="V162" s="278"/>
    </row>
    <row r="163" spans="1:22" s="7" customFormat="1" x14ac:dyDescent="0.3">
      <c r="A163" s="3"/>
      <c r="B163" s="1"/>
      <c r="C163" s="4"/>
      <c r="D163" s="4"/>
      <c r="E163" s="4"/>
      <c r="F163" s="4"/>
      <c r="G163" s="4"/>
      <c r="H163" s="4"/>
      <c r="I163" s="4"/>
      <c r="J163" s="4"/>
      <c r="K163" s="4"/>
      <c r="L163" s="2"/>
      <c r="M163" s="232"/>
      <c r="N163" s="259"/>
      <c r="O163" s="274"/>
      <c r="P163" s="275"/>
      <c r="Q163" s="3"/>
      <c r="R163" s="3"/>
      <c r="S163" s="227"/>
      <c r="T163" s="3"/>
      <c r="U163" s="3"/>
      <c r="V163" s="278"/>
    </row>
    <row r="164" spans="1:22" s="6" customFormat="1" x14ac:dyDescent="0.3">
      <c r="A164" s="3"/>
      <c r="B164" s="1"/>
      <c r="C164" s="4"/>
      <c r="D164" s="4"/>
      <c r="E164" s="4"/>
      <c r="F164" s="4"/>
      <c r="G164" s="4"/>
      <c r="H164" s="4"/>
      <c r="I164" s="4"/>
      <c r="J164" s="4"/>
      <c r="K164" s="4"/>
      <c r="L164" s="2"/>
      <c r="M164" s="232"/>
      <c r="N164" s="259"/>
      <c r="O164" s="274"/>
      <c r="P164" s="275"/>
      <c r="Q164" s="3"/>
      <c r="R164" s="3"/>
      <c r="S164" s="227"/>
      <c r="T164" s="3"/>
      <c r="U164" s="3"/>
      <c r="V164" s="278"/>
    </row>
    <row r="165" spans="1:22" s="6" customFormat="1" x14ac:dyDescent="0.3">
      <c r="A165" s="3"/>
      <c r="B165" s="1"/>
      <c r="C165" s="4"/>
      <c r="D165" s="4"/>
      <c r="E165" s="4"/>
      <c r="F165" s="4"/>
      <c r="G165" s="4"/>
      <c r="H165" s="4"/>
      <c r="I165" s="4"/>
      <c r="J165" s="4"/>
      <c r="K165" s="4"/>
      <c r="L165" s="2"/>
      <c r="M165" s="232"/>
      <c r="N165" s="259"/>
      <c r="O165" s="274"/>
      <c r="P165" s="275"/>
      <c r="Q165" s="3"/>
      <c r="R165" s="3"/>
      <c r="S165" s="227"/>
      <c r="T165" s="3"/>
      <c r="U165" s="3"/>
      <c r="V165" s="278"/>
    </row>
    <row r="166" spans="1:22" s="6" customFormat="1" x14ac:dyDescent="0.3">
      <c r="A166" s="3"/>
      <c r="B166" s="1"/>
      <c r="C166" s="4"/>
      <c r="D166" s="4"/>
      <c r="E166" s="4"/>
      <c r="F166" s="4"/>
      <c r="G166" s="4"/>
      <c r="H166" s="4"/>
      <c r="I166" s="4"/>
      <c r="J166" s="4"/>
      <c r="K166" s="4"/>
      <c r="L166" s="2"/>
      <c r="M166" s="232"/>
      <c r="N166" s="259"/>
      <c r="O166" s="274"/>
      <c r="P166" s="275"/>
      <c r="Q166" s="3"/>
      <c r="R166" s="3"/>
      <c r="S166" s="227"/>
      <c r="T166" s="3"/>
      <c r="U166" s="3"/>
      <c r="V166" s="278"/>
    </row>
    <row r="167" spans="1:22" s="6" customFormat="1" x14ac:dyDescent="0.3">
      <c r="A167" s="3"/>
      <c r="B167" s="1"/>
      <c r="C167" s="4"/>
      <c r="D167" s="4"/>
      <c r="E167" s="4"/>
      <c r="F167" s="4"/>
      <c r="G167" s="4"/>
      <c r="H167" s="4"/>
      <c r="I167" s="4"/>
      <c r="J167" s="4"/>
      <c r="K167" s="4"/>
      <c r="L167" s="2"/>
      <c r="M167" s="232"/>
      <c r="N167" s="259"/>
      <c r="O167" s="274"/>
      <c r="P167" s="275"/>
      <c r="Q167" s="3"/>
      <c r="R167" s="3"/>
      <c r="S167" s="227"/>
      <c r="T167" s="3"/>
      <c r="U167" s="3"/>
      <c r="V167" s="278"/>
    </row>
    <row r="168" spans="1:22" s="6" customFormat="1" x14ac:dyDescent="0.3">
      <c r="A168" s="3"/>
      <c r="B168" s="1"/>
      <c r="C168" s="4"/>
      <c r="D168" s="4"/>
      <c r="E168" s="4"/>
      <c r="F168" s="4"/>
      <c r="G168" s="4"/>
      <c r="H168" s="4"/>
      <c r="I168" s="4"/>
      <c r="J168" s="4"/>
      <c r="K168" s="4"/>
      <c r="L168" s="2"/>
      <c r="M168" s="232"/>
      <c r="N168" s="259"/>
      <c r="O168" s="274"/>
      <c r="P168" s="275"/>
      <c r="Q168" s="3"/>
      <c r="R168" s="3"/>
      <c r="S168" s="227"/>
      <c r="T168" s="3"/>
      <c r="U168" s="3"/>
      <c r="V168" s="278"/>
    </row>
    <row r="169" spans="1:22" s="6" customFormat="1" x14ac:dyDescent="0.3">
      <c r="A169" s="3"/>
      <c r="B169" s="1"/>
      <c r="C169" s="4"/>
      <c r="D169" s="4"/>
      <c r="E169" s="4"/>
      <c r="F169" s="4"/>
      <c r="G169" s="4"/>
      <c r="H169" s="4"/>
      <c r="I169" s="4"/>
      <c r="J169" s="4"/>
      <c r="K169" s="4"/>
      <c r="L169" s="2"/>
      <c r="M169" s="232"/>
      <c r="N169" s="259"/>
      <c r="O169" s="274"/>
      <c r="P169" s="275"/>
      <c r="Q169" s="3"/>
      <c r="R169" s="3"/>
      <c r="S169" s="227"/>
      <c r="T169" s="3"/>
      <c r="U169" s="3"/>
      <c r="V169" s="278"/>
    </row>
    <row r="170" spans="1:22" s="6" customFormat="1" x14ac:dyDescent="0.3">
      <c r="A170" s="3"/>
      <c r="B170" s="1"/>
      <c r="C170" s="4"/>
      <c r="D170" s="4"/>
      <c r="E170" s="4"/>
      <c r="F170" s="4"/>
      <c r="G170" s="4"/>
      <c r="H170" s="4"/>
      <c r="I170" s="4"/>
      <c r="J170" s="4"/>
      <c r="K170" s="4"/>
      <c r="L170" s="2"/>
      <c r="M170" s="232"/>
      <c r="N170" s="259"/>
      <c r="O170" s="274"/>
      <c r="P170" s="275"/>
      <c r="Q170" s="3"/>
      <c r="R170" s="3"/>
      <c r="S170" s="227"/>
      <c r="T170" s="3"/>
      <c r="U170" s="3"/>
      <c r="V170" s="278"/>
    </row>
    <row r="171" spans="1:22" s="6" customFormat="1" x14ac:dyDescent="0.3">
      <c r="A171" s="3"/>
      <c r="B171" s="1"/>
      <c r="C171" s="4"/>
      <c r="D171" s="4"/>
      <c r="E171" s="4"/>
      <c r="F171" s="4"/>
      <c r="G171" s="4"/>
      <c r="H171" s="4"/>
      <c r="I171" s="4"/>
      <c r="J171" s="4"/>
      <c r="K171" s="4"/>
      <c r="L171" s="2"/>
      <c r="M171" s="232"/>
      <c r="N171" s="259"/>
      <c r="O171" s="274"/>
      <c r="P171" s="275"/>
      <c r="Q171" s="3"/>
      <c r="R171" s="3"/>
      <c r="S171" s="227"/>
      <c r="T171" s="3"/>
      <c r="U171" s="3"/>
      <c r="V171" s="278"/>
    </row>
    <row r="172" spans="1:22" s="6" customFormat="1" x14ac:dyDescent="0.3">
      <c r="A172" s="3"/>
      <c r="B172" s="1"/>
      <c r="C172" s="4"/>
      <c r="D172" s="4"/>
      <c r="E172" s="4"/>
      <c r="F172" s="4"/>
      <c r="G172" s="4"/>
      <c r="H172" s="4"/>
      <c r="I172" s="4"/>
      <c r="J172" s="4"/>
      <c r="K172" s="4"/>
      <c r="L172" s="2"/>
      <c r="M172" s="232"/>
      <c r="N172" s="259"/>
      <c r="O172" s="274"/>
      <c r="P172" s="275"/>
      <c r="Q172" s="3"/>
      <c r="R172" s="3"/>
      <c r="S172" s="227"/>
      <c r="T172" s="3"/>
      <c r="U172" s="3"/>
      <c r="V172" s="278"/>
    </row>
    <row r="173" spans="1:22" s="7" customFormat="1" x14ac:dyDescent="0.3">
      <c r="A173" s="3"/>
      <c r="B173" s="1"/>
      <c r="C173" s="4"/>
      <c r="D173" s="4"/>
      <c r="E173" s="4"/>
      <c r="F173" s="4"/>
      <c r="G173" s="4"/>
      <c r="H173" s="4"/>
      <c r="I173" s="4"/>
      <c r="J173" s="4"/>
      <c r="K173" s="4"/>
      <c r="L173" s="2"/>
      <c r="M173" s="232"/>
      <c r="N173" s="259"/>
      <c r="O173" s="274"/>
      <c r="P173" s="275"/>
      <c r="Q173" s="3"/>
      <c r="R173" s="3"/>
      <c r="S173" s="227"/>
      <c r="T173" s="3"/>
      <c r="U173" s="3"/>
      <c r="V173" s="278"/>
    </row>
    <row r="174" spans="1:22" s="7" customFormat="1" x14ac:dyDescent="0.3">
      <c r="A174" s="3"/>
      <c r="B174" s="1"/>
      <c r="C174" s="4"/>
      <c r="D174" s="4"/>
      <c r="E174" s="4"/>
      <c r="F174" s="4"/>
      <c r="G174" s="4"/>
      <c r="H174" s="4"/>
      <c r="I174" s="4"/>
      <c r="J174" s="4"/>
      <c r="K174" s="4"/>
      <c r="L174" s="2"/>
      <c r="M174" s="232"/>
      <c r="N174" s="259"/>
      <c r="O174" s="274"/>
      <c r="P174" s="275"/>
      <c r="Q174" s="3"/>
      <c r="R174" s="3"/>
      <c r="S174" s="227"/>
      <c r="T174" s="3"/>
      <c r="U174" s="3"/>
      <c r="V174" s="278"/>
    </row>
    <row r="175" spans="1:22" s="7" customFormat="1" x14ac:dyDescent="0.3">
      <c r="A175" s="3"/>
      <c r="B175" s="1"/>
      <c r="C175" s="4"/>
      <c r="D175" s="4"/>
      <c r="E175" s="4"/>
      <c r="F175" s="4"/>
      <c r="G175" s="4"/>
      <c r="H175" s="4"/>
      <c r="I175" s="4"/>
      <c r="J175" s="4"/>
      <c r="K175" s="4"/>
      <c r="L175" s="2"/>
      <c r="M175" s="232"/>
      <c r="N175" s="259"/>
      <c r="O175" s="274"/>
      <c r="P175" s="275"/>
      <c r="Q175" s="3"/>
      <c r="R175" s="3"/>
      <c r="S175" s="227"/>
      <c r="T175" s="3"/>
      <c r="U175" s="3"/>
      <c r="V175" s="278"/>
    </row>
    <row r="176" spans="1:22" s="6" customFormat="1" x14ac:dyDescent="0.3">
      <c r="A176" s="3"/>
      <c r="B176" s="1"/>
      <c r="C176" s="4"/>
      <c r="D176" s="4"/>
      <c r="E176" s="4"/>
      <c r="F176" s="4"/>
      <c r="G176" s="4"/>
      <c r="H176" s="4"/>
      <c r="I176" s="4"/>
      <c r="J176" s="4"/>
      <c r="K176" s="4"/>
      <c r="L176" s="2"/>
      <c r="M176" s="232"/>
      <c r="N176" s="259"/>
      <c r="O176" s="274"/>
      <c r="P176" s="275"/>
      <c r="Q176" s="3"/>
      <c r="R176" s="3"/>
      <c r="S176" s="227"/>
      <c r="T176" s="3"/>
      <c r="U176" s="3"/>
      <c r="V176" s="278"/>
    </row>
    <row r="177" spans="1:22" s="6" customFormat="1" x14ac:dyDescent="0.3">
      <c r="A177" s="3"/>
      <c r="B177" s="1"/>
      <c r="C177" s="4"/>
      <c r="D177" s="4"/>
      <c r="E177" s="4"/>
      <c r="F177" s="4"/>
      <c r="G177" s="4"/>
      <c r="H177" s="4"/>
      <c r="I177" s="4"/>
      <c r="J177" s="4"/>
      <c r="K177" s="4"/>
      <c r="L177" s="2"/>
      <c r="M177" s="232"/>
      <c r="N177" s="259"/>
      <c r="O177" s="274"/>
      <c r="P177" s="275"/>
      <c r="Q177" s="3"/>
      <c r="R177" s="3"/>
      <c r="S177" s="227"/>
      <c r="T177" s="3"/>
      <c r="U177" s="3"/>
      <c r="V177" s="278"/>
    </row>
    <row r="178" spans="1:22" s="6" customFormat="1" x14ac:dyDescent="0.3">
      <c r="A178" s="3"/>
      <c r="B178" s="1"/>
      <c r="C178" s="4"/>
      <c r="D178" s="4"/>
      <c r="E178" s="4"/>
      <c r="F178" s="4"/>
      <c r="G178" s="4"/>
      <c r="H178" s="4"/>
      <c r="I178" s="4"/>
      <c r="J178" s="4"/>
      <c r="K178" s="4"/>
      <c r="L178" s="2"/>
      <c r="M178" s="232"/>
      <c r="N178" s="259"/>
      <c r="O178" s="274"/>
      <c r="P178" s="275"/>
      <c r="Q178" s="3"/>
      <c r="R178" s="3"/>
      <c r="S178" s="227"/>
      <c r="T178" s="3"/>
      <c r="U178" s="3"/>
      <c r="V178" s="278"/>
    </row>
    <row r="179" spans="1:22" s="6" customFormat="1" x14ac:dyDescent="0.3">
      <c r="A179" s="3"/>
      <c r="B179" s="1"/>
      <c r="C179" s="4"/>
      <c r="D179" s="4"/>
      <c r="E179" s="4"/>
      <c r="F179" s="4"/>
      <c r="G179" s="4"/>
      <c r="H179" s="4"/>
      <c r="I179" s="4"/>
      <c r="J179" s="4"/>
      <c r="K179" s="4"/>
      <c r="L179" s="2"/>
      <c r="M179" s="232"/>
      <c r="N179" s="259"/>
      <c r="O179" s="274"/>
      <c r="P179" s="275"/>
      <c r="Q179" s="3"/>
      <c r="R179" s="3"/>
      <c r="S179" s="227"/>
      <c r="T179" s="3"/>
      <c r="U179" s="3"/>
      <c r="V179" s="278"/>
    </row>
    <row r="180" spans="1:22" s="6" customFormat="1" x14ac:dyDescent="0.3">
      <c r="A180" s="3"/>
      <c r="B180" s="1"/>
      <c r="C180" s="4"/>
      <c r="D180" s="4"/>
      <c r="E180" s="4"/>
      <c r="F180" s="4"/>
      <c r="G180" s="4"/>
      <c r="H180" s="4"/>
      <c r="I180" s="4"/>
      <c r="J180" s="4"/>
      <c r="K180" s="4"/>
      <c r="L180" s="2"/>
      <c r="M180" s="232"/>
      <c r="N180" s="259"/>
      <c r="O180" s="274"/>
      <c r="P180" s="275"/>
      <c r="Q180" s="3"/>
      <c r="R180" s="3"/>
      <c r="S180" s="227"/>
      <c r="T180" s="3"/>
      <c r="U180" s="3"/>
      <c r="V180" s="278"/>
    </row>
    <row r="181" spans="1:22" s="6" customFormat="1" x14ac:dyDescent="0.3">
      <c r="A181" s="3"/>
      <c r="B181" s="1"/>
      <c r="C181" s="4"/>
      <c r="D181" s="4"/>
      <c r="E181" s="4"/>
      <c r="F181" s="4"/>
      <c r="G181" s="4"/>
      <c r="H181" s="4"/>
      <c r="I181" s="4"/>
      <c r="J181" s="4"/>
      <c r="K181" s="4"/>
      <c r="L181" s="2"/>
      <c r="M181" s="232"/>
      <c r="N181" s="259"/>
      <c r="O181" s="274"/>
      <c r="P181" s="275"/>
      <c r="Q181" s="3"/>
      <c r="R181" s="3"/>
      <c r="S181" s="227"/>
      <c r="T181" s="3"/>
      <c r="U181" s="3"/>
      <c r="V181" s="278"/>
    </row>
    <row r="182" spans="1:22" s="6" customFormat="1" x14ac:dyDescent="0.3">
      <c r="A182" s="3"/>
      <c r="B182" s="1"/>
      <c r="C182" s="4"/>
      <c r="D182" s="4"/>
      <c r="E182" s="4"/>
      <c r="F182" s="4"/>
      <c r="G182" s="4"/>
      <c r="H182" s="4"/>
      <c r="I182" s="4"/>
      <c r="J182" s="4"/>
      <c r="K182" s="4"/>
      <c r="L182" s="2"/>
      <c r="M182" s="232"/>
      <c r="N182" s="259"/>
      <c r="O182" s="274"/>
      <c r="P182" s="275"/>
      <c r="Q182" s="3"/>
      <c r="R182" s="3"/>
      <c r="S182" s="227"/>
      <c r="T182" s="3"/>
      <c r="U182" s="3"/>
      <c r="V182" s="278"/>
    </row>
    <row r="183" spans="1:22" s="7" customFormat="1" x14ac:dyDescent="0.3">
      <c r="A183" s="3"/>
      <c r="B183" s="1"/>
      <c r="C183" s="4"/>
      <c r="D183" s="4"/>
      <c r="E183" s="4"/>
      <c r="F183" s="4"/>
      <c r="G183" s="4"/>
      <c r="H183" s="4"/>
      <c r="I183" s="4"/>
      <c r="J183" s="4"/>
      <c r="K183" s="4"/>
      <c r="L183" s="2"/>
      <c r="M183" s="232"/>
      <c r="N183" s="259"/>
      <c r="O183" s="274"/>
      <c r="P183" s="275"/>
      <c r="Q183" s="3"/>
      <c r="R183" s="3"/>
      <c r="S183" s="227"/>
      <c r="T183" s="3"/>
      <c r="U183" s="3"/>
      <c r="V183" s="278"/>
    </row>
    <row r="184" spans="1:22" s="6" customFormat="1" x14ac:dyDescent="0.3">
      <c r="A184" s="3"/>
      <c r="B184" s="1"/>
      <c r="C184" s="4"/>
      <c r="D184" s="4"/>
      <c r="E184" s="4"/>
      <c r="F184" s="4"/>
      <c r="G184" s="4"/>
      <c r="H184" s="4"/>
      <c r="I184" s="4"/>
      <c r="J184" s="4"/>
      <c r="K184" s="4"/>
      <c r="L184" s="2"/>
      <c r="M184" s="232"/>
      <c r="N184" s="259"/>
      <c r="O184" s="274"/>
      <c r="P184" s="275"/>
      <c r="Q184" s="3"/>
      <c r="R184" s="3"/>
      <c r="S184" s="227"/>
      <c r="T184" s="3"/>
      <c r="U184" s="3"/>
      <c r="V184" s="278"/>
    </row>
    <row r="185" spans="1:22" s="6" customFormat="1" x14ac:dyDescent="0.3">
      <c r="A185" s="3"/>
      <c r="B185" s="1"/>
      <c r="C185" s="4"/>
      <c r="D185" s="4"/>
      <c r="E185" s="4"/>
      <c r="F185" s="4"/>
      <c r="G185" s="4"/>
      <c r="H185" s="4"/>
      <c r="I185" s="4"/>
      <c r="J185" s="4"/>
      <c r="K185" s="4"/>
      <c r="L185" s="2"/>
      <c r="M185" s="232"/>
      <c r="N185" s="259"/>
      <c r="O185" s="274"/>
      <c r="P185" s="275"/>
      <c r="Q185" s="3"/>
      <c r="R185" s="3"/>
      <c r="S185" s="227"/>
      <c r="T185" s="3"/>
      <c r="U185" s="3"/>
      <c r="V185" s="278"/>
    </row>
    <row r="186" spans="1:22" s="6" customFormat="1" x14ac:dyDescent="0.3">
      <c r="A186" s="3"/>
      <c r="B186" s="1"/>
      <c r="C186" s="4"/>
      <c r="D186" s="4"/>
      <c r="E186" s="4"/>
      <c r="F186" s="4"/>
      <c r="G186" s="4"/>
      <c r="H186" s="4"/>
      <c r="I186" s="4"/>
      <c r="J186" s="4"/>
      <c r="K186" s="4"/>
      <c r="L186" s="2"/>
      <c r="M186" s="232"/>
      <c r="N186" s="259"/>
      <c r="O186" s="274"/>
      <c r="P186" s="275"/>
      <c r="Q186" s="3"/>
      <c r="R186" s="3"/>
      <c r="S186" s="227"/>
      <c r="T186" s="3"/>
      <c r="U186" s="3"/>
      <c r="V186" s="278"/>
    </row>
    <row r="187" spans="1:22" s="6" customFormat="1" x14ac:dyDescent="0.3">
      <c r="A187" s="3"/>
      <c r="B187" s="1"/>
      <c r="C187" s="4"/>
      <c r="D187" s="4"/>
      <c r="E187" s="4"/>
      <c r="F187" s="4"/>
      <c r="G187" s="4"/>
      <c r="H187" s="4"/>
      <c r="I187" s="4"/>
      <c r="J187" s="4"/>
      <c r="K187" s="4"/>
      <c r="L187" s="2"/>
      <c r="M187" s="232"/>
      <c r="N187" s="259"/>
      <c r="O187" s="274"/>
      <c r="P187" s="275"/>
      <c r="Q187" s="3"/>
      <c r="R187" s="3"/>
      <c r="S187" s="227"/>
      <c r="T187" s="3"/>
      <c r="U187" s="3"/>
      <c r="V187" s="278"/>
    </row>
    <row r="188" spans="1:22" s="6" customFormat="1" x14ac:dyDescent="0.3">
      <c r="A188" s="3"/>
      <c r="B188" s="1"/>
      <c r="C188" s="4"/>
      <c r="D188" s="4"/>
      <c r="E188" s="4"/>
      <c r="F188" s="4"/>
      <c r="G188" s="4"/>
      <c r="H188" s="4"/>
      <c r="I188" s="4"/>
      <c r="J188" s="4"/>
      <c r="K188" s="4"/>
      <c r="L188" s="2"/>
      <c r="M188" s="232"/>
      <c r="N188" s="259"/>
      <c r="O188" s="274"/>
      <c r="P188" s="275"/>
      <c r="Q188" s="3"/>
      <c r="R188" s="3"/>
      <c r="S188" s="227"/>
      <c r="T188" s="3"/>
      <c r="U188" s="3"/>
      <c r="V188" s="278"/>
    </row>
    <row r="189" spans="1:22" s="6" customFormat="1" x14ac:dyDescent="0.3">
      <c r="A189" s="3"/>
      <c r="B189" s="1"/>
      <c r="C189" s="4"/>
      <c r="D189" s="4"/>
      <c r="E189" s="4"/>
      <c r="F189" s="4"/>
      <c r="G189" s="4"/>
      <c r="H189" s="4"/>
      <c r="I189" s="4"/>
      <c r="J189" s="4"/>
      <c r="K189" s="4"/>
      <c r="L189" s="2"/>
      <c r="M189" s="232"/>
      <c r="N189" s="259"/>
      <c r="O189" s="274"/>
      <c r="P189" s="275"/>
      <c r="Q189" s="3"/>
      <c r="R189" s="3"/>
      <c r="S189" s="227"/>
      <c r="T189" s="3"/>
      <c r="U189" s="3"/>
      <c r="V189" s="278"/>
    </row>
    <row r="190" spans="1:22" s="6" customFormat="1" x14ac:dyDescent="0.3">
      <c r="A190" s="3"/>
      <c r="B190" s="1"/>
      <c r="C190" s="4"/>
      <c r="D190" s="4"/>
      <c r="E190" s="4"/>
      <c r="F190" s="4"/>
      <c r="G190" s="4"/>
      <c r="H190" s="4"/>
      <c r="I190" s="4"/>
      <c r="J190" s="4"/>
      <c r="K190" s="4"/>
      <c r="L190" s="2"/>
      <c r="M190" s="232"/>
      <c r="N190" s="259"/>
      <c r="O190" s="274"/>
      <c r="P190" s="275"/>
      <c r="Q190" s="3"/>
      <c r="R190" s="3"/>
      <c r="S190" s="227"/>
      <c r="T190" s="3"/>
      <c r="U190" s="3"/>
      <c r="V190" s="278"/>
    </row>
    <row r="191" spans="1:22" s="6" customFormat="1" x14ac:dyDescent="0.3">
      <c r="A191" s="3"/>
      <c r="B191" s="1"/>
      <c r="C191" s="4"/>
      <c r="D191" s="4"/>
      <c r="E191" s="4"/>
      <c r="F191" s="4"/>
      <c r="G191" s="4"/>
      <c r="H191" s="4"/>
      <c r="I191" s="4"/>
      <c r="J191" s="4"/>
      <c r="K191" s="4"/>
      <c r="L191" s="2"/>
      <c r="M191" s="232"/>
      <c r="N191" s="259"/>
      <c r="O191" s="274"/>
      <c r="P191" s="275"/>
      <c r="Q191" s="3"/>
      <c r="R191" s="3"/>
      <c r="S191" s="227"/>
      <c r="T191" s="3"/>
      <c r="U191" s="3"/>
      <c r="V191" s="278"/>
    </row>
    <row r="192" spans="1:22" s="6" customFormat="1" x14ac:dyDescent="0.3">
      <c r="A192" s="3"/>
      <c r="B192" s="1"/>
      <c r="C192" s="4"/>
      <c r="D192" s="4"/>
      <c r="E192" s="4"/>
      <c r="F192" s="4"/>
      <c r="G192" s="4"/>
      <c r="H192" s="4"/>
      <c r="I192" s="4"/>
      <c r="J192" s="4"/>
      <c r="K192" s="4"/>
      <c r="L192" s="2"/>
      <c r="M192" s="232"/>
      <c r="N192" s="259"/>
      <c r="O192" s="274"/>
      <c r="P192" s="275"/>
      <c r="Q192" s="3"/>
      <c r="R192" s="3"/>
      <c r="S192" s="227"/>
      <c r="T192" s="3"/>
      <c r="U192" s="3"/>
      <c r="V192" s="278"/>
    </row>
  </sheetData>
  <mergeCells count="94">
    <mergeCell ref="M30:V30"/>
    <mergeCell ref="M56:V56"/>
    <mergeCell ref="M40:V40"/>
    <mergeCell ref="M41:V41"/>
    <mergeCell ref="C31:O31"/>
    <mergeCell ref="C42:O42"/>
    <mergeCell ref="S2:U3"/>
    <mergeCell ref="M4:V4"/>
    <mergeCell ref="M65:V65"/>
    <mergeCell ref="M66:V66"/>
    <mergeCell ref="G70:L70"/>
    <mergeCell ref="G71:L71"/>
    <mergeCell ref="G55:L55"/>
    <mergeCell ref="M25:V25"/>
    <mergeCell ref="M28:V28"/>
    <mergeCell ref="M29:V29"/>
    <mergeCell ref="G69:L69"/>
    <mergeCell ref="G67:L67"/>
    <mergeCell ref="M64:V64"/>
    <mergeCell ref="G56:L56"/>
    <mergeCell ref="G40:L40"/>
    <mergeCell ref="G41:L41"/>
    <mergeCell ref="M57:V57"/>
    <mergeCell ref="M60:V60"/>
    <mergeCell ref="M63:V63"/>
    <mergeCell ref="A64:B64"/>
    <mergeCell ref="C60:F60"/>
    <mergeCell ref="G60:L60"/>
    <mergeCell ref="G68:L68"/>
    <mergeCell ref="A63:B63"/>
    <mergeCell ref="V2:V3"/>
    <mergeCell ref="M23:V23"/>
    <mergeCell ref="M24:V24"/>
    <mergeCell ref="M2:O3"/>
    <mergeCell ref="P2:R3"/>
    <mergeCell ref="G72:L72"/>
    <mergeCell ref="A66:B66"/>
    <mergeCell ref="G66:L66"/>
    <mergeCell ref="A57:B57"/>
    <mergeCell ref="G64:L64"/>
    <mergeCell ref="A65:B65"/>
    <mergeCell ref="G65:L65"/>
    <mergeCell ref="A60:B60"/>
    <mergeCell ref="C63:F63"/>
    <mergeCell ref="G63:L63"/>
    <mergeCell ref="A28:B28"/>
    <mergeCell ref="G28:L28"/>
    <mergeCell ref="A29:B29"/>
    <mergeCell ref="G29:L29"/>
    <mergeCell ref="A30:B30"/>
    <mergeCell ref="G30:L30"/>
    <mergeCell ref="A19:B19"/>
    <mergeCell ref="G19:L19"/>
    <mergeCell ref="A20:B20"/>
    <mergeCell ref="G20:L20"/>
    <mergeCell ref="M19:V19"/>
    <mergeCell ref="M20:V20"/>
    <mergeCell ref="G24:L24"/>
    <mergeCell ref="A21:B21"/>
    <mergeCell ref="G21:L21"/>
    <mergeCell ref="A22:B22"/>
    <mergeCell ref="G22:L22"/>
    <mergeCell ref="M21:V21"/>
    <mergeCell ref="M22:V22"/>
    <mergeCell ref="G9:L9"/>
    <mergeCell ref="A23:B23"/>
    <mergeCell ref="G23:L23"/>
    <mergeCell ref="A24:B24"/>
    <mergeCell ref="A11:B11"/>
    <mergeCell ref="C11:F11"/>
    <mergeCell ref="G11:L11"/>
    <mergeCell ref="A18:B18"/>
    <mergeCell ref="G18:L18"/>
    <mergeCell ref="C24:F24"/>
    <mergeCell ref="L2:L3"/>
    <mergeCell ref="A2:A3"/>
    <mergeCell ref="B2:B3"/>
    <mergeCell ref="C2:F2"/>
    <mergeCell ref="G2:J2"/>
    <mergeCell ref="A10:B10"/>
    <mergeCell ref="G10:L10"/>
    <mergeCell ref="A8:B8"/>
    <mergeCell ref="G8:L8"/>
    <mergeCell ref="A9:B9"/>
    <mergeCell ref="A1:I1"/>
    <mergeCell ref="M11:V11"/>
    <mergeCell ref="M18:V18"/>
    <mergeCell ref="M8:V8"/>
    <mergeCell ref="M9:V9"/>
    <mergeCell ref="M10:V10"/>
    <mergeCell ref="A4:B4"/>
    <mergeCell ref="C4:F4"/>
    <mergeCell ref="G4:L4"/>
    <mergeCell ref="K2:K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E5F1-78E7-4CFA-ACD9-8D18EBEB1838}">
  <dimension ref="A1:V194"/>
  <sheetViews>
    <sheetView zoomScale="85" zoomScaleNormal="85" workbookViewId="0">
      <pane xSplit="2" ySplit="3" topLeftCell="C34" activePane="bottomRight" state="frozen"/>
      <selection pane="topRight" activeCell="C1" sqref="C1"/>
      <selection pane="bottomLeft" activeCell="A4" sqref="A4"/>
      <selection pane="bottomRight" activeCell="A34" sqref="A34"/>
    </sheetView>
  </sheetViews>
  <sheetFormatPr defaultColWidth="10.6640625" defaultRowHeight="14.4" x14ac:dyDescent="0.3"/>
  <cols>
    <col min="1" max="1" width="18.6640625" style="259" customWidth="1"/>
    <col min="2" max="2" width="60.6640625" style="1" customWidth="1"/>
    <col min="3" max="9" width="4.33203125" style="4" customWidth="1"/>
    <col min="10" max="10" width="5.6640625" style="4" customWidth="1"/>
    <col min="11" max="11" width="4.33203125" style="4" customWidth="1"/>
    <col min="12" max="12" width="4.33203125" style="2" customWidth="1"/>
    <col min="13" max="13" width="3.6640625" style="232" customWidth="1"/>
    <col min="14" max="14" width="16.6640625" style="259" customWidth="1"/>
    <col min="15" max="15" width="41.5546875" style="15" bestFit="1" customWidth="1"/>
    <col min="16" max="16" width="3.6640625" style="231" customWidth="1"/>
    <col min="17" max="17" width="11.44140625" style="259" customWidth="1"/>
    <col min="18" max="18" width="10.6640625" style="15" customWidth="1"/>
    <col min="19" max="19" width="3.6640625" style="231" customWidth="1"/>
    <col min="20" max="20" width="8" style="259" customWidth="1"/>
    <col min="21" max="21" width="10" style="15" customWidth="1"/>
    <col min="22" max="22" width="26.44140625" style="237" customWidth="1"/>
    <col min="23" max="16384" width="10.6640625" style="1"/>
  </cols>
  <sheetData>
    <row r="1" spans="1:22" s="2" customFormat="1" ht="45" customHeight="1" thickBot="1" x14ac:dyDescent="0.35">
      <c r="A1" s="645" t="s">
        <v>460</v>
      </c>
      <c r="B1" s="645"/>
      <c r="C1" s="645"/>
      <c r="D1" s="645"/>
      <c r="E1" s="645"/>
      <c r="F1" s="645"/>
      <c r="G1" s="645"/>
      <c r="H1" s="645"/>
      <c r="I1" s="13"/>
      <c r="J1" s="13"/>
      <c r="K1" s="13"/>
      <c r="L1" s="5"/>
      <c r="M1" s="356"/>
      <c r="N1" s="5"/>
      <c r="O1" s="191"/>
      <c r="P1" s="437"/>
      <c r="Q1" s="259"/>
      <c r="R1" s="15"/>
      <c r="S1" s="231"/>
      <c r="T1" s="259"/>
      <c r="U1" s="15"/>
      <c r="V1" s="231"/>
    </row>
    <row r="2" spans="1:22"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row>
    <row r="3" spans="1:22"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row>
    <row r="4" spans="1:22" s="6" customFormat="1" ht="20.100000000000001" customHeight="1" x14ac:dyDescent="0.25">
      <c r="A4" s="552" t="s">
        <v>390</v>
      </c>
      <c r="B4" s="553"/>
      <c r="C4" s="554"/>
      <c r="D4" s="555"/>
      <c r="E4" s="555"/>
      <c r="F4" s="555"/>
      <c r="G4" s="554"/>
      <c r="H4" s="555"/>
      <c r="I4" s="555"/>
      <c r="J4" s="555"/>
      <c r="K4" s="555"/>
      <c r="L4" s="565"/>
      <c r="M4" s="737"/>
      <c r="N4" s="727"/>
      <c r="O4" s="727"/>
      <c r="P4" s="727"/>
      <c r="Q4" s="727"/>
      <c r="R4" s="727"/>
      <c r="S4" s="727"/>
      <c r="T4" s="727"/>
      <c r="U4" s="727"/>
      <c r="V4" s="728"/>
    </row>
    <row r="5" spans="1:22" s="6" customFormat="1" x14ac:dyDescent="0.3">
      <c r="A5" s="244" t="str">
        <f>MSc!A5</f>
        <v>bioinfub17em</v>
      </c>
      <c r="B5" s="208" t="str">
        <f>MSc!B5</f>
        <v>Bioinformatics  L</v>
      </c>
      <c r="C5" s="67" t="str">
        <f>MSc!C5</f>
        <v>x</v>
      </c>
      <c r="D5" s="12"/>
      <c r="E5" s="12"/>
      <c r="F5" s="11"/>
      <c r="G5" s="67">
        <f>MSc!G5</f>
        <v>2</v>
      </c>
      <c r="H5" s="14" t="s">
        <v>25</v>
      </c>
      <c r="I5" s="14"/>
      <c r="J5" s="48"/>
      <c r="K5" s="69">
        <f>MSc!K5</f>
        <v>2</v>
      </c>
      <c r="L5" s="69" t="str">
        <f>MSc!L5</f>
        <v>DK</v>
      </c>
      <c r="M5" s="408" t="str">
        <f>MSc!M5</f>
        <v>t</v>
      </c>
      <c r="N5" s="320" t="str">
        <f>MSc!N5</f>
        <v>bioinfub17gm</v>
      </c>
      <c r="O5" s="438" t="str">
        <f>MSc!O5</f>
        <v>Bioinformatics PR</v>
      </c>
      <c r="P5" s="440"/>
      <c r="Q5" s="354"/>
      <c r="R5" s="386"/>
      <c r="S5" s="441"/>
      <c r="T5" s="442"/>
      <c r="U5" s="386"/>
      <c r="V5" s="218" t="str">
        <f>MSc!V5</f>
        <v>Vellai Tibor</v>
      </c>
    </row>
    <row r="6" spans="1:22" s="6" customFormat="1" x14ac:dyDescent="0.3">
      <c r="A6" s="244" t="str">
        <f>MSc!A6</f>
        <v>bioinfub17gm</v>
      </c>
      <c r="B6" s="208" t="str">
        <f>MSc!B6</f>
        <v>Bioinformatics PR</v>
      </c>
      <c r="C6" s="67" t="str">
        <f>MSc!C6</f>
        <v>x</v>
      </c>
      <c r="D6" s="12"/>
      <c r="E6" s="12"/>
      <c r="F6" s="11"/>
      <c r="G6" s="22"/>
      <c r="H6" s="65">
        <f>MSc!H6</f>
        <v>2</v>
      </c>
      <c r="I6" s="14"/>
      <c r="J6" s="48"/>
      <c r="K6" s="69">
        <f>MSc!K6</f>
        <v>4</v>
      </c>
      <c r="L6" s="69" t="str">
        <f>MSc!L6</f>
        <v>Gyj</v>
      </c>
      <c r="M6" s="408" t="str">
        <f>MSc!M6</f>
        <v>t</v>
      </c>
      <c r="N6" s="320" t="str">
        <f>MSc!N6</f>
        <v>bioinfub17em</v>
      </c>
      <c r="O6" s="438" t="str">
        <f>MSc!O6</f>
        <v>Bioinformatics  L</v>
      </c>
      <c r="P6" s="440"/>
      <c r="Q6" s="354"/>
      <c r="R6" s="386"/>
      <c r="S6" s="441"/>
      <c r="T6" s="442"/>
      <c r="U6" s="386"/>
      <c r="V6" s="218" t="str">
        <f>MSc!V6</f>
        <v>Vellai Tibor</v>
      </c>
    </row>
    <row r="7" spans="1:22" s="6" customFormat="1" x14ac:dyDescent="0.3">
      <c r="A7" s="244" t="str">
        <f>MSc!A7</f>
        <v>biometub17vm</v>
      </c>
      <c r="B7" s="208" t="str">
        <f>MSc!B7</f>
        <v>Biometry, advanced biostatistics L+PR</v>
      </c>
      <c r="C7" s="67" t="str">
        <f>MSc!C7</f>
        <v>x</v>
      </c>
      <c r="D7" s="12"/>
      <c r="E7" s="12"/>
      <c r="F7" s="11"/>
      <c r="G7" s="65">
        <f>MSc!G7</f>
        <v>1</v>
      </c>
      <c r="H7" s="65">
        <f>MSc!H7</f>
        <v>2</v>
      </c>
      <c r="I7" s="14"/>
      <c r="J7" s="48"/>
      <c r="K7" s="69">
        <f>MSc!K7</f>
        <v>5</v>
      </c>
      <c r="L7" s="69" t="str">
        <f>MSc!L7</f>
        <v>Gyj</v>
      </c>
      <c r="M7" s="408"/>
      <c r="N7" s="354"/>
      <c r="O7" s="439" t="str">
        <f>MSc!O7</f>
        <v>–</v>
      </c>
      <c r="P7" s="440"/>
      <c r="Q7" s="354"/>
      <c r="R7" s="386"/>
      <c r="S7" s="441"/>
      <c r="T7" s="442"/>
      <c r="U7" s="386"/>
      <c r="V7" s="218" t="str">
        <f>MSc!V7</f>
        <v>Podani János</v>
      </c>
    </row>
    <row r="8" spans="1:22" s="6" customFormat="1" x14ac:dyDescent="0.25">
      <c r="A8" s="556" t="s">
        <v>387</v>
      </c>
      <c r="B8" s="557"/>
      <c r="C8" s="28">
        <f>SUMIF(C5:C7,"=x",$G5:$G7)+SUMIF(C5:C7,"=x",$H5:$H7)+SUMIF(C5:C7,"=x",$I5:$I7)</f>
        <v>7</v>
      </c>
      <c r="D8" s="29">
        <f>SUMIF(D5:D7,"=x",$G5:$G7)+SUMIF(D5:D7,"=x",$H5:$H7)+SUMIF(D5:D7,"=x",$I5:$I7)</f>
        <v>0</v>
      </c>
      <c r="E8" s="29">
        <f>SUMIF(E5:E7,"=x",$G5:$G7)+SUMIF(E5:E7,"=x",$H5:$H7)+SUMIF(E5:E7,"=x",$I5:$I7)</f>
        <v>0</v>
      </c>
      <c r="F8" s="30">
        <f>SUMIF(F5:F7,"=x",$G5:$G7)+SUMIF(F5:F7,"=x",$H5:$H7)+SUMIF(F5:F7,"=x",$I5:$I7)</f>
        <v>0</v>
      </c>
      <c r="G8" s="641">
        <f>SUM(C8:F8)</f>
        <v>7</v>
      </c>
      <c r="H8" s="587"/>
      <c r="I8" s="587"/>
      <c r="J8" s="587"/>
      <c r="K8" s="587"/>
      <c r="L8" s="588"/>
      <c r="M8" s="729"/>
      <c r="N8" s="730"/>
      <c r="O8" s="730"/>
      <c r="P8" s="730"/>
      <c r="Q8" s="730"/>
      <c r="R8" s="730"/>
      <c r="S8" s="730"/>
      <c r="T8" s="730"/>
      <c r="U8" s="730"/>
      <c r="V8" s="731"/>
    </row>
    <row r="9" spans="1:22" s="6" customFormat="1" x14ac:dyDescent="0.25">
      <c r="A9" s="558" t="s">
        <v>388</v>
      </c>
      <c r="B9" s="559"/>
      <c r="C9" s="31">
        <f>SUMIF(C5:C7,"=x",$K5:$K7)</f>
        <v>11</v>
      </c>
      <c r="D9" s="32">
        <f>SUMIF(D5:D7,"=x",$K5:$K7)</f>
        <v>0</v>
      </c>
      <c r="E9" s="32">
        <f>SUMIF(E5:E7,"=x",$K5:$K7)</f>
        <v>0</v>
      </c>
      <c r="F9" s="33">
        <f>SUMIF(F5:F7,"=x",$K5:$K7)</f>
        <v>0</v>
      </c>
      <c r="G9" s="643">
        <f>SUM(C9:F9)</f>
        <v>11</v>
      </c>
      <c r="H9" s="590"/>
      <c r="I9" s="590"/>
      <c r="J9" s="590"/>
      <c r="K9" s="590"/>
      <c r="L9" s="591"/>
      <c r="M9" s="732"/>
      <c r="N9" s="733"/>
      <c r="O9" s="733"/>
      <c r="P9" s="733"/>
      <c r="Q9" s="733"/>
      <c r="R9" s="733"/>
      <c r="S9" s="733"/>
      <c r="T9" s="733"/>
      <c r="U9" s="733"/>
      <c r="V9" s="734"/>
    </row>
    <row r="10" spans="1:22" s="6" customFormat="1" x14ac:dyDescent="0.25">
      <c r="A10" s="560" t="s">
        <v>389</v>
      </c>
      <c r="B10" s="561"/>
      <c r="C10" s="25">
        <f>SUMPRODUCT(--(C5:C7="x"),--($L5:$L7="K"))</f>
        <v>0</v>
      </c>
      <c r="D10" s="26">
        <f>SUMPRODUCT(--(D$5:D$7="x"),--($L$5:$L$7="K"))</f>
        <v>0</v>
      </c>
      <c r="E10" s="26">
        <f>SUMPRODUCT(--(E$5:E$7="x"),--($L$5:$L$7="K"))</f>
        <v>0</v>
      </c>
      <c r="F10" s="27">
        <f>SUMPRODUCT(--(F$5:F$7="x"),--($L$5:$L$7="K"))</f>
        <v>0</v>
      </c>
      <c r="G10" s="614">
        <f>SUM(C10:F10)</f>
        <v>0</v>
      </c>
      <c r="H10" s="563"/>
      <c r="I10" s="563"/>
      <c r="J10" s="563"/>
      <c r="K10" s="563"/>
      <c r="L10" s="564"/>
      <c r="M10" s="724"/>
      <c r="N10" s="725"/>
      <c r="O10" s="725"/>
      <c r="P10" s="725"/>
      <c r="Q10" s="725"/>
      <c r="R10" s="725"/>
      <c r="S10" s="725"/>
      <c r="T10" s="725"/>
      <c r="U10" s="725"/>
      <c r="V10" s="726"/>
    </row>
    <row r="11" spans="1:22" s="6" customFormat="1" ht="20.100000000000001" customHeight="1" x14ac:dyDescent="0.25">
      <c r="A11" s="552" t="s">
        <v>391</v>
      </c>
      <c r="B11" s="553"/>
      <c r="C11" s="554"/>
      <c r="D11" s="555"/>
      <c r="E11" s="555"/>
      <c r="F11" s="565"/>
      <c r="G11" s="555"/>
      <c r="H11" s="555"/>
      <c r="I11" s="555"/>
      <c r="J11" s="555"/>
      <c r="K11" s="555"/>
      <c r="L11" s="565"/>
      <c r="M11" s="737"/>
      <c r="N11" s="727"/>
      <c r="O11" s="727"/>
      <c r="P11" s="727"/>
      <c r="Q11" s="727"/>
      <c r="R11" s="727"/>
      <c r="S11" s="727"/>
      <c r="T11" s="727"/>
      <c r="U11" s="727"/>
      <c r="V11" s="728"/>
    </row>
    <row r="12" spans="1:22" s="6" customFormat="1" x14ac:dyDescent="0.3">
      <c r="A12" s="244" t="str">
        <f>MSc!A12</f>
        <v>bioetiub17em</v>
      </c>
      <c r="B12" s="208" t="str">
        <f>MSc!B12</f>
        <v>Bioethics and Philosophy of Science L</v>
      </c>
      <c r="C12" s="67" t="str">
        <f>MSc!C12</f>
        <v>x</v>
      </c>
      <c r="D12" s="12"/>
      <c r="E12" s="12"/>
      <c r="F12" s="11"/>
      <c r="G12" s="66">
        <f>MSc!G12</f>
        <v>1</v>
      </c>
      <c r="H12" s="14"/>
      <c r="I12" s="14"/>
      <c r="J12" s="23"/>
      <c r="K12" s="69">
        <f>MSc!K12</f>
        <v>1</v>
      </c>
      <c r="L12" s="69" t="str">
        <f>MSc!L12</f>
        <v>K</v>
      </c>
      <c r="M12" s="408"/>
      <c r="N12" s="354"/>
      <c r="O12" s="439" t="str">
        <f>MSc!O12</f>
        <v>–</v>
      </c>
      <c r="P12" s="440"/>
      <c r="Q12" s="354"/>
      <c r="R12" s="386"/>
      <c r="S12" s="441"/>
      <c r="T12" s="442"/>
      <c r="U12" s="386"/>
      <c r="V12" s="218" t="str">
        <f>MSc!V12</f>
        <v>Lőw Péter</v>
      </c>
    </row>
    <row r="13" spans="1:22" s="6" customFormat="1" x14ac:dyDescent="0.3">
      <c r="A13" s="244" t="str">
        <f>MSc!A13</f>
        <v>kutmodub17gm</v>
      </c>
      <c r="B13" s="208" t="str">
        <f>MSc!B13</f>
        <v>Research methods PR</v>
      </c>
      <c r="C13" s="67" t="str">
        <f>MSc!C13</f>
        <v>x</v>
      </c>
      <c r="D13" s="12"/>
      <c r="E13" s="12"/>
      <c r="F13" s="11"/>
      <c r="G13" s="70"/>
      <c r="H13" s="65">
        <f>MSc!H13</f>
        <v>3</v>
      </c>
      <c r="I13" s="14"/>
      <c r="J13" s="23" t="s">
        <v>25</v>
      </c>
      <c r="K13" s="69">
        <f>MSc!K13</f>
        <v>6</v>
      </c>
      <c r="L13" s="69" t="str">
        <f>MSc!L13</f>
        <v>Gyj</v>
      </c>
      <c r="M13" s="408"/>
      <c r="N13" s="354"/>
      <c r="O13" s="439" t="str">
        <f>MSc!O13</f>
        <v>–</v>
      </c>
      <c r="P13" s="440"/>
      <c r="Q13" s="354"/>
      <c r="R13" s="386"/>
      <c r="S13" s="441"/>
      <c r="T13" s="442"/>
      <c r="U13" s="386"/>
      <c r="V13" s="218" t="str">
        <f>MSc!V13</f>
        <v>Miklósi Ádám</v>
      </c>
    </row>
    <row r="14" spans="1:22" s="6" customFormat="1" x14ac:dyDescent="0.3">
      <c r="A14" s="244" t="str">
        <f>MSc!A14</f>
        <v>gentecub17em</v>
      </c>
      <c r="B14" s="208" t="str">
        <f>MSc!B14</f>
        <v>Genetechnology L</v>
      </c>
      <c r="C14" s="67" t="str">
        <f>MSc!C14</f>
        <v>x</v>
      </c>
      <c r="D14" s="12" t="s">
        <v>25</v>
      </c>
      <c r="E14" s="12"/>
      <c r="F14" s="11"/>
      <c r="G14" s="66">
        <f>MSc!G14</f>
        <v>2</v>
      </c>
      <c r="H14" s="14"/>
      <c r="I14" s="14"/>
      <c r="J14" s="23" t="s">
        <v>25</v>
      </c>
      <c r="K14" s="69">
        <f>MSc!K14</f>
        <v>2</v>
      </c>
      <c r="L14" s="69" t="str">
        <f>MSc!L14</f>
        <v>K</v>
      </c>
      <c r="M14" s="408"/>
      <c r="N14" s="354"/>
      <c r="O14" s="439" t="str">
        <f>MSc!O14</f>
        <v>–</v>
      </c>
      <c r="P14" s="440"/>
      <c r="Q14" s="354"/>
      <c r="R14" s="386"/>
      <c r="S14" s="441"/>
      <c r="T14" s="442"/>
      <c r="U14" s="386"/>
      <c r="V14" s="218" t="str">
        <f>MSc!V14</f>
        <v>Málnási-Csizmadia András</v>
      </c>
    </row>
    <row r="15" spans="1:22" s="6" customFormat="1" x14ac:dyDescent="0.3">
      <c r="A15" s="244" t="str">
        <f>MSc!A15</f>
        <v>rendb1ub17em</v>
      </c>
      <c r="B15" s="208" t="str">
        <f>MSc!B15</f>
        <v>Systems and omics biology I. L</v>
      </c>
      <c r="C15" s="21"/>
      <c r="D15" s="65" t="str">
        <f>MSc!D15</f>
        <v>x</v>
      </c>
      <c r="E15" s="12"/>
      <c r="F15" s="11"/>
      <c r="G15" s="66">
        <f>MSc!G15</f>
        <v>2</v>
      </c>
      <c r="H15" s="14"/>
      <c r="I15" s="14" t="s">
        <v>25</v>
      </c>
      <c r="J15" s="23" t="s">
        <v>25</v>
      </c>
      <c r="K15" s="69">
        <f>MSc!K15</f>
        <v>2</v>
      </c>
      <c r="L15" s="69" t="str">
        <f>MSc!L15</f>
        <v>AK</v>
      </c>
      <c r="M15" s="408"/>
      <c r="N15" s="354"/>
      <c r="O15" s="439" t="str">
        <f>MSc!O15</f>
        <v>–</v>
      </c>
      <c r="P15" s="440"/>
      <c r="Q15" s="354"/>
      <c r="R15" s="386"/>
      <c r="S15" s="441"/>
      <c r="T15" s="442"/>
      <c r="U15" s="386"/>
      <c r="V15" s="218" t="str">
        <f>MSc!V15</f>
        <v>Dobolyi Árpád</v>
      </c>
    </row>
    <row r="16" spans="1:22" s="6" customFormat="1" x14ac:dyDescent="0.3">
      <c r="A16" s="244" t="str">
        <f>MSc!A16</f>
        <v>terembub17em</v>
      </c>
      <c r="B16" s="208" t="str">
        <f>MSc!B16</f>
        <v>Nature and humankind L</v>
      </c>
      <c r="C16" s="21"/>
      <c r="D16" s="12" t="s">
        <v>25</v>
      </c>
      <c r="E16" s="65" t="str">
        <f>MSc!E16</f>
        <v>x</v>
      </c>
      <c r="F16" s="11"/>
      <c r="G16" s="66">
        <f>MSc!G16</f>
        <v>2</v>
      </c>
      <c r="H16" s="14"/>
      <c r="I16" s="14" t="s">
        <v>25</v>
      </c>
      <c r="J16" s="23" t="s">
        <v>25</v>
      </c>
      <c r="K16" s="69">
        <f>MSc!K16</f>
        <v>2</v>
      </c>
      <c r="L16" s="69" t="str">
        <f>MSc!L16</f>
        <v>K</v>
      </c>
      <c r="M16" s="408"/>
      <c r="N16" s="354"/>
      <c r="O16" s="439" t="str">
        <f>MSc!O16</f>
        <v>–</v>
      </c>
      <c r="P16" s="440"/>
      <c r="Q16" s="354"/>
      <c r="R16" s="386"/>
      <c r="S16" s="441"/>
      <c r="T16" s="442"/>
      <c r="U16" s="386"/>
      <c r="V16" s="218" t="str">
        <f>MSc!V16</f>
        <v>Oborny Beáta</v>
      </c>
    </row>
    <row r="17" spans="1:22" s="6" customFormat="1" x14ac:dyDescent="0.3">
      <c r="A17" s="244" t="str">
        <f>MSc!A17</f>
        <v>mamgy1ub17gm</v>
      </c>
      <c r="B17" s="208" t="str">
        <f>MSc!B17</f>
        <v>Advanced Methodology I. PR</v>
      </c>
      <c r="C17" s="21"/>
      <c r="D17" s="65" t="str">
        <f>MSc!D17</f>
        <v>x</v>
      </c>
      <c r="E17" s="12"/>
      <c r="F17" s="11"/>
      <c r="G17" s="70"/>
      <c r="H17" s="65">
        <f>MSc!H17</f>
        <v>1</v>
      </c>
      <c r="I17" s="14"/>
      <c r="J17" s="23"/>
      <c r="K17" s="69">
        <f>MSc!K17</f>
        <v>4</v>
      </c>
      <c r="L17" s="69" t="str">
        <f>MSc!L17</f>
        <v>Hf</v>
      </c>
      <c r="M17" s="408"/>
      <c r="N17" s="354"/>
      <c r="O17" s="439" t="str">
        <f>MSc!O17</f>
        <v>–</v>
      </c>
      <c r="P17" s="440"/>
      <c r="Q17" s="354"/>
      <c r="R17" s="386"/>
      <c r="S17" s="441"/>
      <c r="T17" s="442"/>
      <c r="U17" s="386"/>
      <c r="V17" s="548" t="s">
        <v>43</v>
      </c>
    </row>
    <row r="18" spans="1:22" s="6" customForma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 t="shared" ref="G18:G23" si="0">SUM(C18:F18)</f>
        <v>11</v>
      </c>
      <c r="H18" s="587"/>
      <c r="I18" s="587"/>
      <c r="J18" s="587"/>
      <c r="K18" s="587"/>
      <c r="L18" s="588"/>
      <c r="M18" s="729"/>
      <c r="N18" s="730"/>
      <c r="O18" s="730"/>
      <c r="P18" s="730"/>
      <c r="Q18" s="730"/>
      <c r="R18" s="730"/>
      <c r="S18" s="730"/>
      <c r="T18" s="730"/>
      <c r="U18" s="730"/>
      <c r="V18" s="731"/>
    </row>
    <row r="19" spans="1:22" s="6" customFormat="1" x14ac:dyDescent="0.25">
      <c r="A19" s="558" t="s">
        <v>388</v>
      </c>
      <c r="B19" s="559"/>
      <c r="C19" s="31">
        <f>SUMIF(C12:C17,"=x",$K12:$K17)</f>
        <v>9</v>
      </c>
      <c r="D19" s="32">
        <f>SUMIF(D12:D17,"=x",$K12:$K17)</f>
        <v>6</v>
      </c>
      <c r="E19" s="32">
        <f>SUMIF(E12:E17,"=x",$K12:$K17)</f>
        <v>2</v>
      </c>
      <c r="F19" s="32">
        <f>SUMIF(F12:F17,"=x",$K12:$K17)</f>
        <v>0</v>
      </c>
      <c r="G19" s="589">
        <f t="shared" si="0"/>
        <v>17</v>
      </c>
      <c r="H19" s="590"/>
      <c r="I19" s="590"/>
      <c r="J19" s="590"/>
      <c r="K19" s="590"/>
      <c r="L19" s="591"/>
      <c r="M19" s="732"/>
      <c r="N19" s="733"/>
      <c r="O19" s="733"/>
      <c r="P19" s="733"/>
      <c r="Q19" s="733"/>
      <c r="R19" s="733"/>
      <c r="S19" s="733"/>
      <c r="T19" s="733"/>
      <c r="U19" s="733"/>
      <c r="V19" s="734"/>
    </row>
    <row r="20" spans="1:22" s="6" customFormat="1" ht="15" thickBot="1" x14ac:dyDescent="0.3">
      <c r="A20" s="560" t="s">
        <v>389</v>
      </c>
      <c r="B20" s="561"/>
      <c r="C20" s="25">
        <f>SUMPRODUCT(--(C12:C17="x"),--($L12:$L17="K"))</f>
        <v>2</v>
      </c>
      <c r="D20" s="26">
        <f>SUMPRODUCT(--(D12:D17="x"),--($L12:$L17="K"))</f>
        <v>0</v>
      </c>
      <c r="E20" s="26">
        <f>SUMPRODUCT(--(E12:E17="x"),--($L12:$L17="K"))</f>
        <v>1</v>
      </c>
      <c r="F20" s="26">
        <f>SUMPRODUCT(--(F$5:F$7="x"),--($L$5:$L$7="K"))</f>
        <v>0</v>
      </c>
      <c r="G20" s="562">
        <f t="shared" si="0"/>
        <v>3</v>
      </c>
      <c r="H20" s="563"/>
      <c r="I20" s="563"/>
      <c r="J20" s="563"/>
      <c r="K20" s="563"/>
      <c r="L20" s="564"/>
      <c r="M20" s="724"/>
      <c r="N20" s="725"/>
      <c r="O20" s="725"/>
      <c r="P20" s="725"/>
      <c r="Q20" s="725"/>
      <c r="R20" s="725"/>
      <c r="S20" s="725"/>
      <c r="T20" s="725"/>
      <c r="U20" s="725"/>
      <c r="V20" s="726"/>
    </row>
    <row r="21" spans="1:22" s="6" customFormat="1" ht="15" customHeight="1" thickTop="1" x14ac:dyDescent="0.25">
      <c r="A21" s="628" t="s">
        <v>414</v>
      </c>
      <c r="B21" s="629"/>
      <c r="C21" s="96">
        <f t="shared" ref="C21:F23" si="1">SUM(C8,C18)</f>
        <v>13</v>
      </c>
      <c r="D21" s="102">
        <f t="shared" si="1"/>
        <v>3</v>
      </c>
      <c r="E21" s="102">
        <f t="shared" si="1"/>
        <v>2</v>
      </c>
      <c r="F21" s="103">
        <f t="shared" si="1"/>
        <v>0</v>
      </c>
      <c r="G21" s="635">
        <f t="shared" si="0"/>
        <v>18</v>
      </c>
      <c r="H21" s="636"/>
      <c r="I21" s="636"/>
      <c r="J21" s="636"/>
      <c r="K21" s="636"/>
      <c r="L21" s="637"/>
      <c r="M21" s="740"/>
      <c r="N21" s="740"/>
      <c r="O21" s="740"/>
      <c r="P21" s="740"/>
      <c r="Q21" s="740"/>
      <c r="R21" s="740"/>
      <c r="S21" s="740"/>
      <c r="T21" s="740"/>
      <c r="U21" s="740"/>
      <c r="V21" s="741"/>
    </row>
    <row r="22" spans="1:22" s="6" customFormat="1" ht="15" customHeight="1" x14ac:dyDescent="0.25">
      <c r="A22" s="592" t="s">
        <v>415</v>
      </c>
      <c r="B22" s="593"/>
      <c r="C22" s="92">
        <f t="shared" si="1"/>
        <v>20</v>
      </c>
      <c r="D22" s="104">
        <f t="shared" si="1"/>
        <v>6</v>
      </c>
      <c r="E22" s="104">
        <f t="shared" si="1"/>
        <v>2</v>
      </c>
      <c r="F22" s="105">
        <f t="shared" si="1"/>
        <v>0</v>
      </c>
      <c r="G22" s="611">
        <f t="shared" si="0"/>
        <v>28</v>
      </c>
      <c r="H22" s="612"/>
      <c r="I22" s="612"/>
      <c r="J22" s="612"/>
      <c r="K22" s="612"/>
      <c r="L22" s="613"/>
      <c r="M22" s="742"/>
      <c r="N22" s="742"/>
      <c r="O22" s="742"/>
      <c r="P22" s="742"/>
      <c r="Q22" s="742"/>
      <c r="R22" s="742"/>
      <c r="S22" s="742"/>
      <c r="T22" s="742"/>
      <c r="U22" s="742"/>
      <c r="V22" s="743"/>
    </row>
    <row r="23" spans="1:22" s="6" customFormat="1" ht="15" customHeight="1" thickBot="1" x14ac:dyDescent="0.3">
      <c r="A23" s="633" t="s">
        <v>416</v>
      </c>
      <c r="B23" s="634"/>
      <c r="C23" s="97">
        <f t="shared" si="1"/>
        <v>2</v>
      </c>
      <c r="D23" s="106">
        <f t="shared" si="1"/>
        <v>0</v>
      </c>
      <c r="E23" s="106">
        <f t="shared" si="1"/>
        <v>1</v>
      </c>
      <c r="F23" s="107">
        <f t="shared" si="1"/>
        <v>0</v>
      </c>
      <c r="G23" s="630">
        <f t="shared" si="0"/>
        <v>3</v>
      </c>
      <c r="H23" s="631"/>
      <c r="I23" s="631"/>
      <c r="J23" s="631"/>
      <c r="K23" s="631"/>
      <c r="L23" s="632"/>
      <c r="M23" s="735"/>
      <c r="N23" s="735"/>
      <c r="O23" s="735"/>
      <c r="P23" s="735"/>
      <c r="Q23" s="735"/>
      <c r="R23" s="735"/>
      <c r="S23" s="735"/>
      <c r="T23" s="735"/>
      <c r="U23" s="735"/>
      <c r="V23" s="736"/>
    </row>
    <row r="24" spans="1:22" s="6" customFormat="1" ht="20.100000000000001" customHeight="1" thickTop="1" x14ac:dyDescent="0.25">
      <c r="A24" s="552" t="s">
        <v>435</v>
      </c>
      <c r="B24" s="553"/>
      <c r="C24" s="554"/>
      <c r="D24" s="555"/>
      <c r="E24" s="555"/>
      <c r="F24" s="555"/>
      <c r="G24" s="554"/>
      <c r="H24" s="555"/>
      <c r="I24" s="555"/>
      <c r="J24" s="555"/>
      <c r="K24" s="555"/>
      <c r="L24" s="565"/>
      <c r="M24" s="727"/>
      <c r="N24" s="727"/>
      <c r="O24" s="727"/>
      <c r="P24" s="727"/>
      <c r="Q24" s="727"/>
      <c r="R24" s="727"/>
      <c r="S24" s="727"/>
      <c r="T24" s="727"/>
      <c r="U24" s="727"/>
      <c r="V24" s="728"/>
    </row>
    <row r="25" spans="1:22" s="6" customFormat="1" ht="13.5" customHeight="1" x14ac:dyDescent="0.25">
      <c r="A25" s="124"/>
      <c r="B25" s="415" t="s">
        <v>436</v>
      </c>
      <c r="C25" s="119"/>
      <c r="D25" s="120"/>
      <c r="E25" s="120"/>
      <c r="F25" s="120"/>
      <c r="G25" s="119"/>
      <c r="H25" s="120"/>
      <c r="I25" s="120"/>
      <c r="J25" s="120"/>
      <c r="K25" s="120"/>
      <c r="L25" s="121"/>
      <c r="M25" s="727"/>
      <c r="N25" s="727"/>
      <c r="O25" s="727"/>
      <c r="P25" s="727"/>
      <c r="Q25" s="727"/>
      <c r="R25" s="727"/>
      <c r="S25" s="727"/>
      <c r="T25" s="727"/>
      <c r="U25" s="727"/>
      <c r="V25" s="728"/>
    </row>
    <row r="26" spans="1:22" s="6" customFormat="1" x14ac:dyDescent="0.3">
      <c r="A26" s="240" t="s">
        <v>172</v>
      </c>
      <c r="B26" s="211" t="s">
        <v>316</v>
      </c>
      <c r="C26" s="70" t="s">
        <v>22</v>
      </c>
      <c r="D26" s="12"/>
      <c r="E26" s="12"/>
      <c r="F26" s="12"/>
      <c r="G26" s="22" t="s">
        <v>25</v>
      </c>
      <c r="H26" s="14"/>
      <c r="I26" s="14">
        <v>3</v>
      </c>
      <c r="J26" s="23"/>
      <c r="K26" s="24">
        <v>5</v>
      </c>
      <c r="L26" s="24" t="s">
        <v>24</v>
      </c>
      <c r="M26" s="226"/>
      <c r="N26" s="354"/>
      <c r="O26" s="377" t="s">
        <v>75</v>
      </c>
      <c r="P26" s="333"/>
      <c r="Q26" s="354"/>
      <c r="R26" s="386"/>
      <c r="S26" s="441"/>
      <c r="T26" s="442"/>
      <c r="U26" s="386"/>
      <c r="V26" s="234" t="s">
        <v>230</v>
      </c>
    </row>
    <row r="27" spans="1:22" s="6" customFormat="1" x14ac:dyDescent="0.3">
      <c r="A27" s="240" t="s">
        <v>173</v>
      </c>
      <c r="B27" s="209" t="s">
        <v>317</v>
      </c>
      <c r="C27" s="21"/>
      <c r="D27" s="12" t="s">
        <v>22</v>
      </c>
      <c r="E27" s="12"/>
      <c r="F27" s="12"/>
      <c r="G27" s="22">
        <v>2</v>
      </c>
      <c r="H27" s="14"/>
      <c r="I27" s="14"/>
      <c r="J27" s="23"/>
      <c r="K27" s="24">
        <v>2</v>
      </c>
      <c r="L27" s="24" t="s">
        <v>23</v>
      </c>
      <c r="M27" s="226"/>
      <c r="N27" s="354"/>
      <c r="O27" s="377" t="s">
        <v>75</v>
      </c>
      <c r="P27" s="333"/>
      <c r="Q27" s="354"/>
      <c r="R27" s="386"/>
      <c r="S27" s="441"/>
      <c r="T27" s="442"/>
      <c r="U27" s="386"/>
      <c r="V27" s="235" t="s">
        <v>26</v>
      </c>
    </row>
    <row r="28" spans="1:22" s="6" customFormat="1" x14ac:dyDescent="0.3">
      <c r="A28" s="240" t="s">
        <v>174</v>
      </c>
      <c r="B28" s="209" t="s">
        <v>318</v>
      </c>
      <c r="C28" s="21"/>
      <c r="D28" s="12" t="s">
        <v>22</v>
      </c>
      <c r="E28" s="12"/>
      <c r="F28" s="12"/>
      <c r="G28" s="22">
        <v>2</v>
      </c>
      <c r="H28" s="14"/>
      <c r="I28" s="14"/>
      <c r="J28" s="23"/>
      <c r="K28" s="24">
        <v>2</v>
      </c>
      <c r="L28" s="24" t="s">
        <v>23</v>
      </c>
      <c r="M28" s="226"/>
      <c r="N28" s="354"/>
      <c r="O28" s="377" t="s">
        <v>75</v>
      </c>
      <c r="P28" s="333"/>
      <c r="Q28" s="354"/>
      <c r="R28" s="386"/>
      <c r="S28" s="441"/>
      <c r="T28" s="442"/>
      <c r="U28" s="386"/>
      <c r="V28" s="235" t="s">
        <v>27</v>
      </c>
    </row>
    <row r="29" spans="1:22" s="6" customFormat="1" x14ac:dyDescent="0.3">
      <c r="A29" s="240" t="s">
        <v>175</v>
      </c>
      <c r="B29" s="209" t="s">
        <v>319</v>
      </c>
      <c r="C29" s="21"/>
      <c r="D29" s="12" t="s">
        <v>22</v>
      </c>
      <c r="E29" s="12"/>
      <c r="F29" s="12"/>
      <c r="G29" s="22">
        <v>2</v>
      </c>
      <c r="H29" s="14"/>
      <c r="I29" s="14"/>
      <c r="J29" s="23"/>
      <c r="K29" s="24">
        <v>2</v>
      </c>
      <c r="L29" s="24" t="s">
        <v>23</v>
      </c>
      <c r="M29" s="226"/>
      <c r="N29" s="354"/>
      <c r="O29" s="377" t="s">
        <v>75</v>
      </c>
      <c r="P29" s="333"/>
      <c r="Q29" s="354"/>
      <c r="R29" s="386"/>
      <c r="S29" s="441"/>
      <c r="T29" s="442"/>
      <c r="U29" s="386"/>
      <c r="V29" s="235" t="s">
        <v>28</v>
      </c>
    </row>
    <row r="30" spans="1:22" s="6" customFormat="1" x14ac:dyDescent="0.3">
      <c r="A30" s="240" t="s">
        <v>176</v>
      </c>
      <c r="B30" s="209" t="s">
        <v>320</v>
      </c>
      <c r="C30" s="21"/>
      <c r="D30" s="12" t="s">
        <v>22</v>
      </c>
      <c r="E30" s="12"/>
      <c r="F30" s="12"/>
      <c r="G30" s="22">
        <v>4</v>
      </c>
      <c r="H30" s="14"/>
      <c r="I30" s="14"/>
      <c r="J30" s="23"/>
      <c r="K30" s="24">
        <v>4</v>
      </c>
      <c r="L30" s="24" t="s">
        <v>23</v>
      </c>
      <c r="M30" s="226"/>
      <c r="N30" s="354"/>
      <c r="O30" s="377" t="s">
        <v>75</v>
      </c>
      <c r="P30" s="333"/>
      <c r="Q30" s="354"/>
      <c r="R30" s="386"/>
      <c r="S30" s="441"/>
      <c r="T30" s="442"/>
      <c r="U30" s="386"/>
      <c r="V30" s="236" t="s">
        <v>26</v>
      </c>
    </row>
    <row r="31" spans="1:22" s="6" customFormat="1" x14ac:dyDescent="0.3">
      <c r="A31" s="240" t="s">
        <v>177</v>
      </c>
      <c r="B31" s="209" t="s">
        <v>321</v>
      </c>
      <c r="C31" s="21"/>
      <c r="D31" s="12" t="s">
        <v>22</v>
      </c>
      <c r="E31" s="12"/>
      <c r="F31" s="12"/>
      <c r="G31" s="22"/>
      <c r="H31" s="14"/>
      <c r="I31" s="14">
        <v>3</v>
      </c>
      <c r="J31" s="23"/>
      <c r="K31" s="24">
        <v>5</v>
      </c>
      <c r="L31" s="24" t="s">
        <v>24</v>
      </c>
      <c r="M31" s="226"/>
      <c r="N31" s="354"/>
      <c r="O31" s="377" t="s">
        <v>75</v>
      </c>
      <c r="P31" s="333"/>
      <c r="Q31" s="354"/>
      <c r="R31" s="386"/>
      <c r="S31" s="441"/>
      <c r="T31" s="442"/>
      <c r="U31" s="386"/>
      <c r="V31" s="235" t="s">
        <v>29</v>
      </c>
    </row>
    <row r="32" spans="1:22" s="6" customFormat="1" x14ac:dyDescent="0.3">
      <c r="A32" s="240" t="s">
        <v>178</v>
      </c>
      <c r="B32" s="209" t="s">
        <v>322</v>
      </c>
      <c r="C32" s="21"/>
      <c r="D32" s="12"/>
      <c r="E32" s="12" t="s">
        <v>22</v>
      </c>
      <c r="F32" s="12"/>
      <c r="G32" s="22">
        <v>2</v>
      </c>
      <c r="H32" s="14"/>
      <c r="I32" s="14"/>
      <c r="J32" s="23"/>
      <c r="K32" s="24">
        <v>2</v>
      </c>
      <c r="L32" s="24" t="s">
        <v>23</v>
      </c>
      <c r="M32" s="226"/>
      <c r="N32" s="354"/>
      <c r="O32" s="377" t="s">
        <v>75</v>
      </c>
      <c r="P32" s="333"/>
      <c r="Q32" s="354"/>
      <c r="R32" s="386"/>
      <c r="S32" s="441"/>
      <c r="T32" s="442"/>
      <c r="U32" s="386"/>
      <c r="V32" s="235" t="s">
        <v>56</v>
      </c>
    </row>
    <row r="33" spans="1:22" s="6" customFormat="1" x14ac:dyDescent="0.3">
      <c r="A33" s="240" t="s">
        <v>179</v>
      </c>
      <c r="B33" s="209" t="s">
        <v>323</v>
      </c>
      <c r="C33" s="21"/>
      <c r="D33" s="12"/>
      <c r="E33" s="12" t="s">
        <v>22</v>
      </c>
      <c r="F33" s="12"/>
      <c r="G33" s="22"/>
      <c r="H33" s="14">
        <v>2</v>
      </c>
      <c r="I33" s="14"/>
      <c r="J33" s="23"/>
      <c r="K33" s="24">
        <v>3</v>
      </c>
      <c r="L33" s="24" t="s">
        <v>24</v>
      </c>
      <c r="M33" s="226"/>
      <c r="N33" s="354"/>
      <c r="O33" s="377" t="s">
        <v>75</v>
      </c>
      <c r="P33" s="333"/>
      <c r="Q33" s="354"/>
      <c r="R33" s="386"/>
      <c r="S33" s="441"/>
      <c r="T33" s="442"/>
      <c r="U33" s="386"/>
      <c r="V33" s="235" t="s">
        <v>32</v>
      </c>
    </row>
    <row r="34" spans="1:22" s="6" customFormat="1" x14ac:dyDescent="0.3">
      <c r="A34" s="550" t="s">
        <v>386</v>
      </c>
      <c r="B34" s="466" t="s">
        <v>324</v>
      </c>
      <c r="C34" s="21"/>
      <c r="D34" s="12"/>
      <c r="E34" s="12" t="s">
        <v>22</v>
      </c>
      <c r="F34" s="12"/>
      <c r="G34" s="22">
        <v>2</v>
      </c>
      <c r="H34" s="457"/>
      <c r="I34" s="14"/>
      <c r="J34" s="23"/>
      <c r="K34" s="24">
        <v>2</v>
      </c>
      <c r="L34" s="24" t="s">
        <v>23</v>
      </c>
      <c r="M34" s="226"/>
      <c r="N34" s="354"/>
      <c r="O34" s="377" t="s">
        <v>75</v>
      </c>
      <c r="P34" s="333"/>
      <c r="Q34" s="354"/>
      <c r="R34" s="386"/>
      <c r="S34" s="441"/>
      <c r="T34" s="442"/>
      <c r="U34" s="386"/>
      <c r="V34" s="235" t="s">
        <v>30</v>
      </c>
    </row>
    <row r="35" spans="1:22" s="6" customFormat="1" x14ac:dyDescent="0.3">
      <c r="A35" s="240" t="s">
        <v>180</v>
      </c>
      <c r="B35" s="209" t="s">
        <v>325</v>
      </c>
      <c r="C35" s="21"/>
      <c r="D35" s="12"/>
      <c r="E35" s="12" t="s">
        <v>22</v>
      </c>
      <c r="F35" s="12"/>
      <c r="G35" s="22">
        <v>2</v>
      </c>
      <c r="H35" s="14"/>
      <c r="I35" s="14"/>
      <c r="J35" s="23"/>
      <c r="K35" s="24">
        <v>2</v>
      </c>
      <c r="L35" s="24" t="s">
        <v>23</v>
      </c>
      <c r="M35" s="226"/>
      <c r="N35" s="354"/>
      <c r="O35" s="377" t="s">
        <v>75</v>
      </c>
      <c r="P35" s="333"/>
      <c r="Q35" s="354"/>
      <c r="R35" s="386"/>
      <c r="S35" s="441"/>
      <c r="T35" s="442"/>
      <c r="U35" s="386"/>
      <c r="V35" s="235" t="s">
        <v>56</v>
      </c>
    </row>
    <row r="36" spans="1:22" s="6" customFormat="1" x14ac:dyDescent="0.3">
      <c r="A36" s="240" t="s">
        <v>181</v>
      </c>
      <c r="B36" s="210" t="s">
        <v>250</v>
      </c>
      <c r="C36" s="21"/>
      <c r="D36" s="12"/>
      <c r="E36" s="12" t="s">
        <v>22</v>
      </c>
      <c r="F36" s="12"/>
      <c r="G36" s="22"/>
      <c r="H36" s="14">
        <v>1</v>
      </c>
      <c r="I36" s="14"/>
      <c r="J36" s="23"/>
      <c r="K36" s="24">
        <v>4</v>
      </c>
      <c r="L36" s="24" t="s">
        <v>24</v>
      </c>
      <c r="M36" s="225" t="s">
        <v>372</v>
      </c>
      <c r="N36" s="344" t="str">
        <f>A17</f>
        <v>mamgy1ub17gm</v>
      </c>
      <c r="O36" s="376" t="str">
        <f>B17</f>
        <v>Advanced Methodology I. PR</v>
      </c>
      <c r="P36" s="333"/>
      <c r="Q36" s="354"/>
      <c r="R36" s="386"/>
      <c r="S36" s="441"/>
      <c r="T36" s="442"/>
      <c r="U36" s="386"/>
      <c r="V36" s="235" t="s">
        <v>27</v>
      </c>
    </row>
    <row r="37" spans="1:22" s="6" customFormat="1" x14ac:dyDescent="0.25">
      <c r="A37" s="556" t="s">
        <v>387</v>
      </c>
      <c r="B37" s="557"/>
      <c r="C37" s="28">
        <f>SUMIF(C26:C36,"=x",$G26:$G36)+SUMIF(C26:C36,"=x",$H26:$H36)+SUMIF(C26:C36,"=x",$I26:$I36)</f>
        <v>3</v>
      </c>
      <c r="D37" s="29">
        <f>SUMIF(D26:D36,"=x",$G26:$G36)+SUMIF(D26:D36,"=x",$H26:$H36)+SUMIF(D26:D36,"=x",$I26:$I36)</f>
        <v>13</v>
      </c>
      <c r="E37" s="29">
        <f>SUMIF(E26:E36,"=x",$G26:$G36)+SUMIF(E26:E36,"=x",$H26:$H36)+SUMIF(E26:E36,"=x",$I26:$I36)</f>
        <v>9</v>
      </c>
      <c r="F37" s="29">
        <f>SUMIF(F26:F35,"=x",$G26:$G35)+SUMIF(F26:F35,"=x",$H26:$H35)+SUMIF(F26:F35,"=x",$I26:$I35)</f>
        <v>0</v>
      </c>
      <c r="G37" s="586">
        <f>SUM(C37:F37)</f>
        <v>25</v>
      </c>
      <c r="H37" s="587"/>
      <c r="I37" s="587"/>
      <c r="J37" s="587"/>
      <c r="K37" s="587"/>
      <c r="L37" s="588"/>
      <c r="M37" s="729"/>
      <c r="N37" s="730"/>
      <c r="O37" s="730"/>
      <c r="P37" s="730"/>
      <c r="Q37" s="730"/>
      <c r="R37" s="730"/>
      <c r="S37" s="730"/>
      <c r="T37" s="730"/>
      <c r="U37" s="730"/>
      <c r="V37" s="731"/>
    </row>
    <row r="38" spans="1:22" s="6" customFormat="1" x14ac:dyDescent="0.25">
      <c r="A38" s="558" t="s">
        <v>388</v>
      </c>
      <c r="B38" s="559"/>
      <c r="C38" s="31">
        <f>SUMIF(C26:C36,"=x",$K26:$K36)</f>
        <v>5</v>
      </c>
      <c r="D38" s="32">
        <f>SUMIF(D26:D36,"=x",$K26:$K36)</f>
        <v>15</v>
      </c>
      <c r="E38" s="32">
        <f>SUMIF(E26:E36,"=x",$K26:$K36)</f>
        <v>13</v>
      </c>
      <c r="F38" s="32">
        <f>SUMIF(F26:F35,"=x",$K26:$K35)</f>
        <v>0</v>
      </c>
      <c r="G38" s="589">
        <f>SUM(C38:F38)</f>
        <v>33</v>
      </c>
      <c r="H38" s="590"/>
      <c r="I38" s="590"/>
      <c r="J38" s="590"/>
      <c r="K38" s="590"/>
      <c r="L38" s="591"/>
      <c r="M38" s="732"/>
      <c r="N38" s="733"/>
      <c r="O38" s="733"/>
      <c r="P38" s="733"/>
      <c r="Q38" s="733"/>
      <c r="R38" s="733"/>
      <c r="S38" s="733"/>
      <c r="T38" s="733"/>
      <c r="U38" s="733"/>
      <c r="V38" s="734"/>
    </row>
    <row r="39" spans="1:22" s="6" customFormat="1" x14ac:dyDescent="0.25">
      <c r="A39" s="560" t="s">
        <v>389</v>
      </c>
      <c r="B39" s="561"/>
      <c r="C39" s="25">
        <f>SUMPRODUCT(--(C26:C36="x"),--($L26:$L36="K"))</f>
        <v>0</v>
      </c>
      <c r="D39" s="26">
        <f>SUMPRODUCT(--(D26:D36="x"),--($L26:$L36="K"))</f>
        <v>4</v>
      </c>
      <c r="E39" s="26">
        <f>SUMPRODUCT(--(E26:E36="x"),--($L26:$L36="K"))</f>
        <v>3</v>
      </c>
      <c r="F39" s="26">
        <f>SUMPRODUCT(--(F26:F35="x"),--($L26:$L35="K"))</f>
        <v>0</v>
      </c>
      <c r="G39" s="562">
        <f>SUM(C39:F39)</f>
        <v>7</v>
      </c>
      <c r="H39" s="563"/>
      <c r="I39" s="563"/>
      <c r="J39" s="563"/>
      <c r="K39" s="563"/>
      <c r="L39" s="564"/>
      <c r="M39" s="724"/>
      <c r="N39" s="725"/>
      <c r="O39" s="725"/>
      <c r="P39" s="725"/>
      <c r="Q39" s="725"/>
      <c r="R39" s="725"/>
      <c r="S39" s="725"/>
      <c r="T39" s="725"/>
      <c r="U39" s="725"/>
      <c r="V39" s="726"/>
    </row>
    <row r="40" spans="1:22" s="6" customFormat="1" ht="28.5" customHeight="1" x14ac:dyDescent="0.25">
      <c r="B40" s="510" t="s">
        <v>455</v>
      </c>
      <c r="C40" s="666" t="s">
        <v>456</v>
      </c>
      <c r="D40" s="667"/>
      <c r="E40" s="667"/>
      <c r="F40" s="667"/>
      <c r="G40" s="667"/>
      <c r="H40" s="667"/>
      <c r="I40" s="667"/>
      <c r="J40" s="667"/>
      <c r="K40" s="667"/>
      <c r="L40" s="667"/>
      <c r="M40" s="667"/>
      <c r="N40" s="667"/>
      <c r="O40" s="667"/>
      <c r="P40" s="50"/>
      <c r="Q40" s="50"/>
      <c r="R40" s="50"/>
      <c r="S40" s="50"/>
      <c r="T40" s="50"/>
      <c r="U40" s="50"/>
      <c r="V40" s="51"/>
    </row>
    <row r="41" spans="1:22" x14ac:dyDescent="0.3">
      <c r="A41" s="246" t="s">
        <v>182</v>
      </c>
      <c r="B41" s="209" t="s">
        <v>326</v>
      </c>
      <c r="C41" s="21" t="s">
        <v>22</v>
      </c>
      <c r="D41" s="52"/>
      <c r="E41" s="12"/>
      <c r="F41" s="54"/>
      <c r="G41" s="22">
        <v>2</v>
      </c>
      <c r="H41" s="14"/>
      <c r="I41" s="52"/>
      <c r="J41" s="52"/>
      <c r="K41" s="24">
        <v>2</v>
      </c>
      <c r="L41" s="24" t="s">
        <v>23</v>
      </c>
      <c r="M41" s="226"/>
      <c r="N41" s="354"/>
      <c r="O41" s="377" t="s">
        <v>75</v>
      </c>
      <c r="P41" s="333"/>
      <c r="Q41" s="354"/>
      <c r="R41" s="386"/>
      <c r="S41" s="441"/>
      <c r="T41" s="442"/>
      <c r="U41" s="386"/>
      <c r="V41" s="235" t="s">
        <v>28</v>
      </c>
    </row>
    <row r="42" spans="1:22" x14ac:dyDescent="0.3">
      <c r="A42" s="246" t="s">
        <v>183</v>
      </c>
      <c r="B42" s="209" t="s">
        <v>327</v>
      </c>
      <c r="C42" s="21"/>
      <c r="D42" s="85"/>
      <c r="E42" s="12" t="s">
        <v>22</v>
      </c>
      <c r="F42" s="54"/>
      <c r="G42" s="22">
        <v>1</v>
      </c>
      <c r="H42" s="14"/>
      <c r="I42" s="52"/>
      <c r="J42" s="52"/>
      <c r="K42" s="24">
        <v>1</v>
      </c>
      <c r="L42" s="24" t="s">
        <v>23</v>
      </c>
      <c r="M42" s="226"/>
      <c r="N42" s="354"/>
      <c r="O42" s="377" t="s">
        <v>75</v>
      </c>
      <c r="P42" s="333"/>
      <c r="Q42" s="354"/>
      <c r="R42" s="386"/>
      <c r="S42" s="441"/>
      <c r="T42" s="442"/>
      <c r="U42" s="386"/>
      <c r="V42" s="235" t="s">
        <v>26</v>
      </c>
    </row>
    <row r="43" spans="1:22" x14ac:dyDescent="0.3">
      <c r="A43" s="246" t="s">
        <v>184</v>
      </c>
      <c r="B43" s="209" t="s">
        <v>328</v>
      </c>
      <c r="C43" s="21"/>
      <c r="D43" s="12" t="s">
        <v>22</v>
      </c>
      <c r="E43" s="52"/>
      <c r="F43" s="54"/>
      <c r="G43" s="22">
        <v>2</v>
      </c>
      <c r="H43" s="14"/>
      <c r="I43" s="52"/>
      <c r="J43" s="52"/>
      <c r="K43" s="24">
        <v>2</v>
      </c>
      <c r="L43" s="24" t="s">
        <v>23</v>
      </c>
      <c r="M43" s="226"/>
      <c r="N43" s="354"/>
      <c r="O43" s="377" t="s">
        <v>75</v>
      </c>
      <c r="P43" s="333"/>
      <c r="Q43" s="354"/>
      <c r="R43" s="386"/>
      <c r="S43" s="441"/>
      <c r="T43" s="442"/>
      <c r="U43" s="386"/>
      <c r="V43" s="235" t="s">
        <v>31</v>
      </c>
    </row>
    <row r="44" spans="1:22" x14ac:dyDescent="0.3">
      <c r="A44" s="246" t="s">
        <v>185</v>
      </c>
      <c r="B44" s="209" t="s">
        <v>329</v>
      </c>
      <c r="C44" s="22" t="s">
        <v>22</v>
      </c>
      <c r="D44" s="52"/>
      <c r="E44" s="12"/>
      <c r="F44" s="54"/>
      <c r="G44" s="22">
        <v>2</v>
      </c>
      <c r="H44" s="14"/>
      <c r="I44" s="52"/>
      <c r="J44" s="52"/>
      <c r="K44" s="24">
        <v>2</v>
      </c>
      <c r="L44" s="24" t="s">
        <v>23</v>
      </c>
      <c r="M44" s="226"/>
      <c r="N44" s="354"/>
      <c r="O44" s="377" t="s">
        <v>75</v>
      </c>
      <c r="P44" s="333"/>
      <c r="Q44" s="354"/>
      <c r="R44" s="386"/>
      <c r="S44" s="441"/>
      <c r="T44" s="442"/>
      <c r="U44" s="386"/>
      <c r="V44" s="235" t="s">
        <v>32</v>
      </c>
    </row>
    <row r="45" spans="1:22" x14ac:dyDescent="0.3">
      <c r="A45" s="246" t="s">
        <v>186</v>
      </c>
      <c r="B45" s="209" t="s">
        <v>330</v>
      </c>
      <c r="C45" s="22"/>
      <c r="D45" s="12" t="s">
        <v>22</v>
      </c>
      <c r="E45" s="52"/>
      <c r="F45" s="54"/>
      <c r="G45" s="22">
        <v>2</v>
      </c>
      <c r="H45" s="14"/>
      <c r="I45" s="52"/>
      <c r="J45" s="52"/>
      <c r="K45" s="24">
        <v>2</v>
      </c>
      <c r="L45" s="24" t="s">
        <v>23</v>
      </c>
      <c r="M45" s="226"/>
      <c r="N45" s="354"/>
      <c r="O45" s="377" t="s">
        <v>75</v>
      </c>
      <c r="P45" s="333"/>
      <c r="Q45" s="354"/>
      <c r="R45" s="386"/>
      <c r="S45" s="441"/>
      <c r="T45" s="442"/>
      <c r="U45" s="386"/>
      <c r="V45" s="235" t="s">
        <v>27</v>
      </c>
    </row>
    <row r="46" spans="1:22" x14ac:dyDescent="0.3">
      <c r="A46" s="246" t="s">
        <v>187</v>
      </c>
      <c r="B46" s="209" t="s">
        <v>331</v>
      </c>
      <c r="C46" s="22" t="s">
        <v>22</v>
      </c>
      <c r="D46" s="52"/>
      <c r="E46" s="12"/>
      <c r="F46" s="54"/>
      <c r="G46" s="22">
        <v>2</v>
      </c>
      <c r="H46" s="14"/>
      <c r="I46" s="52"/>
      <c r="J46" s="52"/>
      <c r="K46" s="24">
        <v>2</v>
      </c>
      <c r="L46" s="24" t="s">
        <v>23</v>
      </c>
      <c r="M46" s="226"/>
      <c r="N46" s="354"/>
      <c r="O46" s="377" t="s">
        <v>75</v>
      </c>
      <c r="P46" s="333"/>
      <c r="Q46" s="354"/>
      <c r="R46" s="386"/>
      <c r="S46" s="441"/>
      <c r="T46" s="442"/>
      <c r="U46" s="386"/>
      <c r="V46" s="235" t="s">
        <v>33</v>
      </c>
    </row>
    <row r="47" spans="1:22" x14ac:dyDescent="0.3">
      <c r="A47" s="246" t="s">
        <v>188</v>
      </c>
      <c r="B47" s="209" t="s">
        <v>332</v>
      </c>
      <c r="C47" s="21"/>
      <c r="D47" s="12" t="s">
        <v>22</v>
      </c>
      <c r="E47" s="52"/>
      <c r="F47" s="54"/>
      <c r="G47" s="22">
        <v>2</v>
      </c>
      <c r="H47" s="14"/>
      <c r="I47" s="52"/>
      <c r="J47" s="52"/>
      <c r="K47" s="24">
        <v>2</v>
      </c>
      <c r="L47" s="24" t="s">
        <v>23</v>
      </c>
      <c r="M47" s="226"/>
      <c r="N47" s="354"/>
      <c r="O47" s="377" t="s">
        <v>75</v>
      </c>
      <c r="P47" s="333"/>
      <c r="Q47" s="354"/>
      <c r="R47" s="386"/>
      <c r="S47" s="441"/>
      <c r="T47" s="442"/>
      <c r="U47" s="386"/>
      <c r="V47" s="235" t="s">
        <v>29</v>
      </c>
    </row>
    <row r="48" spans="1:22" x14ac:dyDescent="0.3">
      <c r="A48" s="307" t="s">
        <v>189</v>
      </c>
      <c r="B48" s="458" t="s">
        <v>374</v>
      </c>
      <c r="C48" s="22"/>
      <c r="D48" s="14" t="s">
        <v>22</v>
      </c>
      <c r="E48" s="52"/>
      <c r="F48" s="54"/>
      <c r="G48" s="22"/>
      <c r="H48" s="14">
        <v>2</v>
      </c>
      <c r="I48" s="52"/>
      <c r="J48" s="52"/>
      <c r="K48" s="24">
        <v>2</v>
      </c>
      <c r="L48" s="24" t="s">
        <v>24</v>
      </c>
      <c r="M48" s="226"/>
      <c r="N48" s="354"/>
      <c r="O48" s="377" t="s">
        <v>75</v>
      </c>
      <c r="P48" s="333"/>
      <c r="Q48" s="354"/>
      <c r="R48" s="386"/>
      <c r="S48" s="441"/>
      <c r="T48" s="442"/>
      <c r="U48" s="386"/>
      <c r="V48" s="235" t="s">
        <v>29</v>
      </c>
    </row>
    <row r="49" spans="1:22" x14ac:dyDescent="0.3">
      <c r="A49" s="246" t="s">
        <v>190</v>
      </c>
      <c r="B49" s="209" t="s">
        <v>333</v>
      </c>
      <c r="C49" s="21"/>
      <c r="D49" s="12" t="s">
        <v>22</v>
      </c>
      <c r="E49" s="52"/>
      <c r="F49" s="54"/>
      <c r="G49" s="22">
        <v>1</v>
      </c>
      <c r="H49" s="14"/>
      <c r="I49" s="52"/>
      <c r="J49" s="52"/>
      <c r="K49" s="24">
        <v>1</v>
      </c>
      <c r="L49" s="24" t="s">
        <v>23</v>
      </c>
      <c r="M49" s="226"/>
      <c r="N49" s="354"/>
      <c r="O49" s="377" t="s">
        <v>75</v>
      </c>
      <c r="P49" s="333"/>
      <c r="Q49" s="354"/>
      <c r="R49" s="386"/>
      <c r="S49" s="441"/>
      <c r="T49" s="442"/>
      <c r="U49" s="386"/>
      <c r="V49" s="235" t="s">
        <v>34</v>
      </c>
    </row>
    <row r="50" spans="1:22" x14ac:dyDescent="0.3">
      <c r="A50" s="246" t="s">
        <v>191</v>
      </c>
      <c r="B50" s="209" t="s">
        <v>334</v>
      </c>
      <c r="C50" s="21"/>
      <c r="D50" s="12" t="s">
        <v>22</v>
      </c>
      <c r="E50" s="52"/>
      <c r="F50" s="54"/>
      <c r="G50" s="22"/>
      <c r="H50" s="14">
        <v>2</v>
      </c>
      <c r="I50" s="52"/>
      <c r="J50" s="52"/>
      <c r="K50" s="24">
        <v>3</v>
      </c>
      <c r="L50" s="24" t="s">
        <v>24</v>
      </c>
      <c r="M50" s="226"/>
      <c r="N50" s="354"/>
      <c r="O50" s="377" t="s">
        <v>75</v>
      </c>
      <c r="P50" s="333"/>
      <c r="Q50" s="354"/>
      <c r="R50" s="386"/>
      <c r="S50" s="441"/>
      <c r="T50" s="442"/>
      <c r="U50" s="386"/>
      <c r="V50" s="235" t="s">
        <v>34</v>
      </c>
    </row>
    <row r="51" spans="1:22" x14ac:dyDescent="0.3">
      <c r="A51" s="246" t="s">
        <v>192</v>
      </c>
      <c r="B51" s="209" t="s">
        <v>335</v>
      </c>
      <c r="C51" s="21"/>
      <c r="D51" s="12" t="s">
        <v>22</v>
      </c>
      <c r="E51" s="52"/>
      <c r="F51" s="54"/>
      <c r="G51" s="22">
        <v>1</v>
      </c>
      <c r="H51" s="14"/>
      <c r="I51" s="52"/>
      <c r="J51" s="52"/>
      <c r="K51" s="24">
        <v>1</v>
      </c>
      <c r="L51" s="24" t="s">
        <v>23</v>
      </c>
      <c r="M51" s="226"/>
      <c r="N51" s="354"/>
      <c r="O51" s="377" t="s">
        <v>75</v>
      </c>
      <c r="P51" s="333"/>
      <c r="Q51" s="354"/>
      <c r="R51" s="386"/>
      <c r="S51" s="441"/>
      <c r="T51" s="442"/>
      <c r="U51" s="386"/>
      <c r="V51" s="235" t="s">
        <v>35</v>
      </c>
    </row>
    <row r="52" spans="1:22" x14ac:dyDescent="0.3">
      <c r="A52" s="246" t="s">
        <v>193</v>
      </c>
      <c r="B52" s="209" t="s">
        <v>336</v>
      </c>
      <c r="C52" s="21"/>
      <c r="D52" s="52"/>
      <c r="E52" s="12" t="s">
        <v>22</v>
      </c>
      <c r="F52" s="54"/>
      <c r="G52" s="22"/>
      <c r="H52" s="14">
        <v>2</v>
      </c>
      <c r="I52" s="52"/>
      <c r="J52" s="52"/>
      <c r="K52" s="24">
        <v>3</v>
      </c>
      <c r="L52" s="24" t="s">
        <v>24</v>
      </c>
      <c r="M52" s="226"/>
      <c r="N52" s="354"/>
      <c r="O52" s="377" t="s">
        <v>75</v>
      </c>
      <c r="P52" s="333"/>
      <c r="Q52" s="354"/>
      <c r="R52" s="386"/>
      <c r="S52" s="441"/>
      <c r="T52" s="442"/>
      <c r="U52" s="386"/>
      <c r="V52" s="235" t="s">
        <v>35</v>
      </c>
    </row>
    <row r="53" spans="1:22" x14ac:dyDescent="0.3">
      <c r="A53" s="246" t="s">
        <v>194</v>
      </c>
      <c r="B53" s="209" t="s">
        <v>337</v>
      </c>
      <c r="C53" s="21"/>
      <c r="D53" s="12" t="s">
        <v>22</v>
      </c>
      <c r="E53" s="52"/>
      <c r="F53" s="54"/>
      <c r="G53" s="22">
        <v>2</v>
      </c>
      <c r="H53" s="14"/>
      <c r="I53" s="52"/>
      <c r="J53" s="52"/>
      <c r="K53" s="24">
        <v>2</v>
      </c>
      <c r="L53" s="24" t="s">
        <v>23</v>
      </c>
      <c r="M53" s="226"/>
      <c r="N53" s="446"/>
      <c r="O53" s="376"/>
      <c r="P53" s="333"/>
      <c r="Q53" s="459"/>
      <c r="R53" s="460"/>
      <c r="S53" s="461"/>
      <c r="T53" s="442"/>
      <c r="U53" s="386"/>
      <c r="V53" s="235" t="s">
        <v>32</v>
      </c>
    </row>
    <row r="54" spans="1:22" x14ac:dyDescent="0.3">
      <c r="A54" s="246" t="s">
        <v>195</v>
      </c>
      <c r="B54" s="209" t="s">
        <v>338</v>
      </c>
      <c r="C54" s="21"/>
      <c r="D54" s="52"/>
      <c r="E54" s="12" t="s">
        <v>22</v>
      </c>
      <c r="F54" s="54"/>
      <c r="G54" s="22"/>
      <c r="H54" s="14"/>
      <c r="I54" s="85">
        <v>2</v>
      </c>
      <c r="J54" s="52"/>
      <c r="K54" s="24">
        <v>3</v>
      </c>
      <c r="L54" s="24" t="s">
        <v>24</v>
      </c>
      <c r="M54" s="225" t="s">
        <v>372</v>
      </c>
      <c r="N54" s="464" t="str">
        <f>A53</f>
        <v>novionnb17em</v>
      </c>
      <c r="O54" s="332" t="str">
        <f>B53</f>
        <v>Plant ionomics L</v>
      </c>
      <c r="P54" s="462"/>
      <c r="Q54" s="459"/>
      <c r="R54" s="463"/>
      <c r="S54" s="461"/>
      <c r="T54" s="464"/>
      <c r="U54" s="332"/>
      <c r="V54" s="235" t="s">
        <v>32</v>
      </c>
    </row>
    <row r="55" spans="1:22" x14ac:dyDescent="0.3">
      <c r="A55" s="246" t="s">
        <v>196</v>
      </c>
      <c r="B55" s="209" t="s">
        <v>339</v>
      </c>
      <c r="C55" s="21"/>
      <c r="D55" s="12" t="s">
        <v>22</v>
      </c>
      <c r="E55" s="52"/>
      <c r="F55" s="54"/>
      <c r="G55" s="22"/>
      <c r="H55" s="14">
        <v>2</v>
      </c>
      <c r="I55" s="52"/>
      <c r="J55" s="52"/>
      <c r="K55" s="24">
        <v>3</v>
      </c>
      <c r="L55" s="24" t="s">
        <v>24</v>
      </c>
      <c r="M55" s="226"/>
      <c r="N55" s="320"/>
      <c r="O55" s="321" t="s">
        <v>75</v>
      </c>
      <c r="P55" s="333"/>
      <c r="Q55" s="354"/>
      <c r="R55" s="386"/>
      <c r="S55" s="441"/>
      <c r="T55" s="442"/>
      <c r="U55" s="386"/>
      <c r="V55" s="235" t="s">
        <v>56</v>
      </c>
    </row>
    <row r="56" spans="1:22" x14ac:dyDescent="0.3">
      <c r="A56" s="307" t="s">
        <v>197</v>
      </c>
      <c r="B56" s="458" t="s">
        <v>375</v>
      </c>
      <c r="C56" s="22"/>
      <c r="D56" s="52"/>
      <c r="E56" s="14" t="s">
        <v>22</v>
      </c>
      <c r="F56" s="54"/>
      <c r="G56" s="22"/>
      <c r="H56" s="14">
        <v>2</v>
      </c>
      <c r="I56" s="52"/>
      <c r="J56" s="52"/>
      <c r="K56" s="24">
        <v>2</v>
      </c>
      <c r="L56" s="24" t="s">
        <v>24</v>
      </c>
      <c r="M56" s="226"/>
      <c r="N56" s="320"/>
      <c r="O56" s="321" t="s">
        <v>75</v>
      </c>
      <c r="P56" s="333"/>
      <c r="Q56" s="354"/>
      <c r="R56" s="386"/>
      <c r="S56" s="441"/>
      <c r="T56" s="442"/>
      <c r="U56" s="386"/>
      <c r="V56" s="235" t="s">
        <v>33</v>
      </c>
    </row>
    <row r="57" spans="1:22" x14ac:dyDescent="0.3">
      <c r="A57" s="246" t="s">
        <v>198</v>
      </c>
      <c r="B57" s="209" t="s">
        <v>340</v>
      </c>
      <c r="C57" s="21"/>
      <c r="D57" s="12" t="s">
        <v>22</v>
      </c>
      <c r="E57" s="52"/>
      <c r="F57" s="54"/>
      <c r="G57" s="22"/>
      <c r="H57" s="14">
        <v>2</v>
      </c>
      <c r="I57" s="52"/>
      <c r="J57" s="52"/>
      <c r="K57" s="24">
        <v>3</v>
      </c>
      <c r="L57" s="24" t="s">
        <v>24</v>
      </c>
      <c r="M57" s="226"/>
      <c r="N57" s="320"/>
      <c r="O57" s="321" t="s">
        <v>75</v>
      </c>
      <c r="P57" s="333"/>
      <c r="Q57" s="354"/>
      <c r="R57" s="386"/>
      <c r="S57" s="441"/>
      <c r="T57" s="442"/>
      <c r="U57" s="386"/>
      <c r="V57" s="235" t="s">
        <v>36</v>
      </c>
    </row>
    <row r="58" spans="1:22" x14ac:dyDescent="0.3">
      <c r="A58" s="246" t="s">
        <v>199</v>
      </c>
      <c r="B58" s="209" t="s">
        <v>341</v>
      </c>
      <c r="C58" s="21"/>
      <c r="D58" s="12" t="s">
        <v>22</v>
      </c>
      <c r="E58" s="52"/>
      <c r="F58" s="54"/>
      <c r="G58" s="22"/>
      <c r="H58" s="14">
        <v>2</v>
      </c>
      <c r="I58" s="52"/>
      <c r="J58" s="52"/>
      <c r="K58" s="24">
        <v>3</v>
      </c>
      <c r="L58" s="24" t="s">
        <v>24</v>
      </c>
      <c r="M58" s="226"/>
      <c r="N58" s="320"/>
      <c r="O58" s="321" t="s">
        <v>75</v>
      </c>
      <c r="P58" s="333"/>
      <c r="Q58" s="354"/>
      <c r="R58" s="386"/>
      <c r="S58" s="441"/>
      <c r="T58" s="442"/>
      <c r="U58" s="386"/>
      <c r="V58" s="235" t="s">
        <v>56</v>
      </c>
    </row>
    <row r="59" spans="1:22" x14ac:dyDescent="0.3">
      <c r="A59" s="246" t="s">
        <v>200</v>
      </c>
      <c r="B59" s="209" t="s">
        <v>342</v>
      </c>
      <c r="C59" s="21"/>
      <c r="D59" s="52"/>
      <c r="E59" s="12" t="s">
        <v>22</v>
      </c>
      <c r="F59" s="54"/>
      <c r="G59" s="22"/>
      <c r="H59" s="14"/>
      <c r="I59" s="14">
        <v>2</v>
      </c>
      <c r="J59" s="52"/>
      <c r="K59" s="24">
        <v>3</v>
      </c>
      <c r="L59" s="24" t="s">
        <v>24</v>
      </c>
      <c r="M59" s="226" t="s">
        <v>371</v>
      </c>
      <c r="N59" s="446" t="str">
        <f>A35</f>
        <v>nghatonb17em</v>
      </c>
      <c r="O59" s="321" t="str">
        <f>B35</f>
        <v>Bioactive ingredients of plants and fungi L</v>
      </c>
      <c r="P59" s="333"/>
      <c r="Q59" s="354"/>
      <c r="R59" s="386"/>
      <c r="S59" s="441"/>
      <c r="T59" s="442"/>
      <c r="U59" s="386"/>
      <c r="V59" s="235" t="s">
        <v>92</v>
      </c>
    </row>
    <row r="60" spans="1:22" x14ac:dyDescent="0.3">
      <c r="A60" s="246" t="s">
        <v>201</v>
      </c>
      <c r="B60" s="209" t="s">
        <v>343</v>
      </c>
      <c r="C60" s="21"/>
      <c r="D60" s="52"/>
      <c r="E60" s="12" t="s">
        <v>22</v>
      </c>
      <c r="F60" s="54"/>
      <c r="G60" s="22"/>
      <c r="H60" s="14"/>
      <c r="I60" s="14">
        <v>5</v>
      </c>
      <c r="J60" s="52"/>
      <c r="K60" s="24">
        <v>8</v>
      </c>
      <c r="L60" s="24" t="s">
        <v>24</v>
      </c>
      <c r="M60" s="375" t="s">
        <v>373</v>
      </c>
      <c r="N60" s="465" t="str">
        <f>A30</f>
        <v>felmi1nb17em</v>
      </c>
      <c r="O60" s="378" t="str">
        <f>B30</f>
        <v>Light and electron microscopy I. L</v>
      </c>
      <c r="P60" s="333"/>
      <c r="Q60" s="354"/>
      <c r="R60" s="386"/>
      <c r="S60" s="441"/>
      <c r="T60" s="442"/>
      <c r="U60" s="386"/>
      <c r="V60" s="235" t="s">
        <v>30</v>
      </c>
    </row>
    <row r="61" spans="1:22" x14ac:dyDescent="0.3">
      <c r="A61" s="246" t="s">
        <v>202</v>
      </c>
      <c r="B61" s="209" t="s">
        <v>344</v>
      </c>
      <c r="C61" s="21"/>
      <c r="D61" s="12" t="s">
        <v>22</v>
      </c>
      <c r="E61" s="52"/>
      <c r="F61" s="54"/>
      <c r="G61" s="22"/>
      <c r="H61" s="14"/>
      <c r="I61" s="14">
        <v>2</v>
      </c>
      <c r="J61" s="52"/>
      <c r="K61" s="24">
        <v>3</v>
      </c>
      <c r="L61" s="24" t="s">
        <v>24</v>
      </c>
      <c r="M61" s="226"/>
      <c r="N61" s="354"/>
      <c r="O61" s="377" t="s">
        <v>75</v>
      </c>
      <c r="P61" s="333"/>
      <c r="Q61" s="354"/>
      <c r="R61" s="386"/>
      <c r="S61" s="441"/>
      <c r="T61" s="442"/>
      <c r="U61" s="386"/>
      <c r="V61" s="235" t="s">
        <v>27</v>
      </c>
    </row>
    <row r="62" spans="1:22" s="518" customFormat="1" x14ac:dyDescent="0.25">
      <c r="A62" s="544"/>
      <c r="B62" s="512" t="s">
        <v>419</v>
      </c>
      <c r="C62" s="513">
        <f>SUMIF(C41:C61,"=x",$K41:$K61)</f>
        <v>6</v>
      </c>
      <c r="D62" s="513">
        <f>SUMIF(D41:D61,"=x",$K41:$K61)</f>
        <v>27</v>
      </c>
      <c r="E62" s="513">
        <f>SUMIF(E41:E61,"=x",$K41:$K61)</f>
        <v>20</v>
      </c>
      <c r="F62" s="513">
        <f>SUMIF(F41:F61,"=x",$K41:$K61)</f>
        <v>0</v>
      </c>
      <c r="G62" s="657">
        <f>SUM(C62:F62)</f>
        <v>53</v>
      </c>
      <c r="H62" s="658"/>
      <c r="I62" s="658"/>
      <c r="J62" s="658"/>
      <c r="K62" s="658"/>
      <c r="L62" s="659"/>
      <c r="M62" s="738"/>
      <c r="N62" s="738"/>
      <c r="O62" s="738"/>
      <c r="P62" s="738"/>
      <c r="Q62" s="738"/>
      <c r="R62" s="738"/>
      <c r="S62" s="738"/>
      <c r="T62" s="738"/>
      <c r="U62" s="738"/>
      <c r="V62" s="739"/>
    </row>
    <row r="63" spans="1:22" s="6" customFormat="1" ht="13.5" customHeight="1" x14ac:dyDescent="0.25">
      <c r="A63" s="124"/>
      <c r="B63" s="126" t="s">
        <v>420</v>
      </c>
      <c r="C63" s="127">
        <v>2</v>
      </c>
      <c r="D63" s="128">
        <v>9</v>
      </c>
      <c r="E63" s="128">
        <v>10</v>
      </c>
      <c r="F63" s="129">
        <v>2</v>
      </c>
      <c r="G63" s="660">
        <f>SUM(C63:F63)</f>
        <v>23</v>
      </c>
      <c r="H63" s="590"/>
      <c r="I63" s="590"/>
      <c r="J63" s="590"/>
      <c r="K63" s="590"/>
      <c r="L63" s="591"/>
      <c r="M63" s="720"/>
      <c r="N63" s="720"/>
      <c r="O63" s="720"/>
      <c r="P63" s="720"/>
      <c r="Q63" s="720"/>
      <c r="R63" s="720"/>
      <c r="S63" s="720"/>
      <c r="T63" s="720"/>
      <c r="U63" s="720"/>
      <c r="V63" s="721"/>
    </row>
    <row r="64" spans="1:22" s="6" customFormat="1" ht="20.100000000000001" customHeight="1" x14ac:dyDescent="0.25">
      <c r="A64" s="552" t="s">
        <v>425</v>
      </c>
      <c r="B64" s="553"/>
      <c r="C64" s="554"/>
      <c r="D64" s="555"/>
      <c r="E64" s="555"/>
      <c r="F64" s="555"/>
      <c r="G64" s="554"/>
      <c r="H64" s="555"/>
      <c r="I64" s="555"/>
      <c r="J64" s="555"/>
      <c r="K64" s="555"/>
      <c r="L64" s="565"/>
      <c r="M64" s="655"/>
      <c r="N64" s="655"/>
      <c r="O64" s="655"/>
      <c r="P64" s="655"/>
      <c r="Q64" s="655"/>
      <c r="R64" s="655"/>
      <c r="S64" s="655"/>
      <c r="T64" s="655"/>
      <c r="U64" s="655"/>
      <c r="V64" s="656"/>
    </row>
    <row r="65" spans="1:22" s="6" customFormat="1" ht="13.5" customHeight="1" x14ac:dyDescent="0.25">
      <c r="A65" s="124"/>
      <c r="B65" s="216" t="s">
        <v>431</v>
      </c>
      <c r="C65" s="22" t="s">
        <v>22</v>
      </c>
      <c r="D65" s="14"/>
      <c r="E65" s="14"/>
      <c r="F65" s="48"/>
      <c r="G65" s="22"/>
      <c r="H65" s="14"/>
      <c r="I65" s="14"/>
      <c r="J65" s="48"/>
      <c r="K65" s="24">
        <v>4</v>
      </c>
      <c r="L65" s="24"/>
      <c r="M65" s="226"/>
      <c r="N65" s="373"/>
      <c r="O65" s="443"/>
      <c r="P65" s="441"/>
      <c r="Q65" s="373"/>
      <c r="R65" s="374"/>
      <c r="S65" s="441"/>
      <c r="T65" s="444"/>
      <c r="U65" s="374"/>
      <c r="V65" s="228"/>
    </row>
    <row r="66" spans="1:22" s="6" customFormat="1" ht="13.5" customHeight="1" x14ac:dyDescent="0.25">
      <c r="A66" s="124"/>
      <c r="B66" s="216" t="s">
        <v>431</v>
      </c>
      <c r="C66" s="22"/>
      <c r="D66" s="14"/>
      <c r="E66" s="14"/>
      <c r="F66" s="48" t="s">
        <v>22</v>
      </c>
      <c r="G66" s="22"/>
      <c r="H66" s="14"/>
      <c r="I66" s="14"/>
      <c r="J66" s="48"/>
      <c r="K66" s="24">
        <v>2</v>
      </c>
      <c r="L66" s="24"/>
      <c r="M66" s="226"/>
      <c r="N66" s="373"/>
      <c r="O66" s="443"/>
      <c r="P66" s="441"/>
      <c r="Q66" s="373"/>
      <c r="R66" s="374"/>
      <c r="S66" s="441"/>
      <c r="T66" s="444"/>
      <c r="U66" s="374"/>
      <c r="V66" s="228"/>
    </row>
    <row r="67" spans="1:22" s="6" customFormat="1" ht="20.100000000000001" customHeight="1" x14ac:dyDescent="0.25">
      <c r="A67" s="552" t="s">
        <v>394</v>
      </c>
      <c r="B67" s="553"/>
      <c r="C67" s="34"/>
      <c r="D67" s="35"/>
      <c r="E67" s="35"/>
      <c r="F67" s="35"/>
      <c r="G67" s="34"/>
      <c r="H67" s="35"/>
      <c r="I67" s="35"/>
      <c r="J67" s="35"/>
      <c r="K67" s="35"/>
      <c r="L67" s="36"/>
      <c r="M67" s="655"/>
      <c r="N67" s="655"/>
      <c r="O67" s="655"/>
      <c r="P67" s="655"/>
      <c r="Q67" s="655"/>
      <c r="R67" s="655"/>
      <c r="S67" s="655"/>
      <c r="T67" s="655"/>
      <c r="U67" s="655"/>
      <c r="V67" s="656"/>
    </row>
    <row r="68" spans="1:22" s="6" customFormat="1" ht="13.5" customHeight="1" x14ac:dyDescent="0.25">
      <c r="A68" s="248" t="str">
        <f>MSc!A27</f>
        <v>diplm1ub17dm</v>
      </c>
      <c r="B68" s="207" t="str">
        <f>MSc!B27</f>
        <v>Thesis Research Work I. PR</v>
      </c>
      <c r="C68" s="176"/>
      <c r="D68" s="177"/>
      <c r="E68" s="177" t="str">
        <f>MSc!E27</f>
        <v>x</v>
      </c>
      <c r="F68" s="178"/>
      <c r="G68" s="176"/>
      <c r="H68" s="177">
        <f>MSc!H27</f>
        <v>3</v>
      </c>
      <c r="I68" s="177"/>
      <c r="J68" s="178"/>
      <c r="K68" s="90">
        <f>MSc!K27</f>
        <v>5</v>
      </c>
      <c r="L68" s="73" t="s">
        <v>24</v>
      </c>
      <c r="M68" s="226"/>
      <c r="N68" s="373"/>
      <c r="O68" s="443"/>
      <c r="P68" s="441"/>
      <c r="Q68" s="373"/>
      <c r="R68" s="374"/>
      <c r="S68" s="441"/>
      <c r="T68" s="444"/>
      <c r="U68" s="374"/>
      <c r="V68" s="546" t="str">
        <f>MSc!V27</f>
        <v>Nyitray László</v>
      </c>
    </row>
    <row r="69" spans="1:22" s="6" customFormat="1" ht="13.5" customHeight="1" thickBot="1" x14ac:dyDescent="0.3">
      <c r="A69" s="248" t="str">
        <f>MSc!A28</f>
        <v>diplm2ub17dm</v>
      </c>
      <c r="B69" s="207" t="str">
        <f>MSc!B28</f>
        <v>Thesis Research Work II. PR</v>
      </c>
      <c r="C69" s="176"/>
      <c r="D69" s="177"/>
      <c r="E69" s="177"/>
      <c r="F69" s="178" t="str">
        <f>MSc!F28</f>
        <v>x</v>
      </c>
      <c r="G69" s="176"/>
      <c r="H69" s="177">
        <f>MSc!H28</f>
        <v>17</v>
      </c>
      <c r="I69" s="177"/>
      <c r="J69" s="178"/>
      <c r="K69" s="90">
        <f>MSc!K28</f>
        <v>25</v>
      </c>
      <c r="L69" s="73" t="s">
        <v>24</v>
      </c>
      <c r="M69" s="225" t="s">
        <v>372</v>
      </c>
      <c r="N69" s="331" t="str">
        <f>A68</f>
        <v>diplm1ub17dm</v>
      </c>
      <c r="O69" s="376" t="str">
        <f>B68</f>
        <v>Thesis Research Work I. PR</v>
      </c>
      <c r="P69" s="333"/>
      <c r="Q69" s="373"/>
      <c r="R69" s="374"/>
      <c r="S69" s="441"/>
      <c r="T69" s="444"/>
      <c r="U69" s="374"/>
      <c r="V69" s="546" t="str">
        <f>MSc!V28</f>
        <v>Nyitray László</v>
      </c>
    </row>
    <row r="70" spans="1:22" s="6" customFormat="1" ht="24.9" customHeight="1" thickTop="1" x14ac:dyDescent="0.25">
      <c r="A70" s="616" t="s">
        <v>426</v>
      </c>
      <c r="B70" s="617"/>
      <c r="C70" s="554"/>
      <c r="D70" s="555"/>
      <c r="E70" s="555"/>
      <c r="F70" s="555"/>
      <c r="G70" s="554"/>
      <c r="H70" s="555"/>
      <c r="I70" s="555"/>
      <c r="J70" s="555"/>
      <c r="K70" s="555"/>
      <c r="L70" s="565"/>
      <c r="M70" s="655"/>
      <c r="N70" s="655"/>
      <c r="O70" s="655"/>
      <c r="P70" s="655"/>
      <c r="Q70" s="655"/>
      <c r="R70" s="655"/>
      <c r="S70" s="655"/>
      <c r="T70" s="655"/>
      <c r="U70" s="655"/>
      <c r="V70" s="656"/>
    </row>
    <row r="71" spans="1:22" s="6" customFormat="1" ht="15" customHeight="1" x14ac:dyDescent="0.25">
      <c r="A71" s="556" t="s">
        <v>387</v>
      </c>
      <c r="B71" s="557"/>
      <c r="C71" s="28">
        <f t="shared" ref="C71:F73" si="2">SUMIF($A1:$A70,$A71,C1:C70)</f>
        <v>16</v>
      </c>
      <c r="D71" s="29">
        <f t="shared" si="2"/>
        <v>16</v>
      </c>
      <c r="E71" s="29">
        <f t="shared" si="2"/>
        <v>11</v>
      </c>
      <c r="F71" s="29">
        <f t="shared" si="2"/>
        <v>0</v>
      </c>
      <c r="G71" s="586">
        <f t="shared" ref="G71:G77" si="3">SUM(C71:F71)</f>
        <v>43</v>
      </c>
      <c r="H71" s="587"/>
      <c r="I71" s="587"/>
      <c r="J71" s="587"/>
      <c r="K71" s="587"/>
      <c r="L71" s="588"/>
      <c r="M71" s="746"/>
      <c r="N71" s="746"/>
      <c r="O71" s="746"/>
      <c r="P71" s="746"/>
      <c r="Q71" s="746"/>
      <c r="R71" s="746"/>
      <c r="S71" s="746"/>
      <c r="T71" s="746"/>
      <c r="U71" s="746"/>
      <c r="V71" s="747"/>
    </row>
    <row r="72" spans="1:22" s="6" customFormat="1" ht="15" customHeight="1" x14ac:dyDescent="0.25">
      <c r="A72" s="558" t="s">
        <v>388</v>
      </c>
      <c r="B72" s="559"/>
      <c r="C72" s="31">
        <f t="shared" si="2"/>
        <v>25</v>
      </c>
      <c r="D72" s="32">
        <f t="shared" si="2"/>
        <v>21</v>
      </c>
      <c r="E72" s="32">
        <f t="shared" si="2"/>
        <v>15</v>
      </c>
      <c r="F72" s="32">
        <f t="shared" si="2"/>
        <v>0</v>
      </c>
      <c r="G72" s="589">
        <f t="shared" si="3"/>
        <v>61</v>
      </c>
      <c r="H72" s="590"/>
      <c r="I72" s="590"/>
      <c r="J72" s="590"/>
      <c r="K72" s="590"/>
      <c r="L72" s="591"/>
      <c r="M72" s="664"/>
      <c r="N72" s="664"/>
      <c r="O72" s="664"/>
      <c r="P72" s="664"/>
      <c r="Q72" s="664"/>
      <c r="R72" s="664"/>
      <c r="S72" s="664"/>
      <c r="T72" s="664"/>
      <c r="U72" s="664"/>
      <c r="V72" s="665"/>
    </row>
    <row r="73" spans="1:22" s="6" customFormat="1" ht="15" customHeight="1" thickBot="1" x14ac:dyDescent="0.3">
      <c r="A73" s="560" t="s">
        <v>389</v>
      </c>
      <c r="B73" s="561"/>
      <c r="C73" s="25">
        <f t="shared" si="2"/>
        <v>2</v>
      </c>
      <c r="D73" s="26">
        <f t="shared" si="2"/>
        <v>4</v>
      </c>
      <c r="E73" s="26">
        <f t="shared" si="2"/>
        <v>4</v>
      </c>
      <c r="F73" s="26">
        <f t="shared" si="2"/>
        <v>0</v>
      </c>
      <c r="G73" s="562">
        <f t="shared" si="3"/>
        <v>10</v>
      </c>
      <c r="H73" s="563"/>
      <c r="I73" s="563"/>
      <c r="J73" s="563"/>
      <c r="K73" s="563"/>
      <c r="L73" s="564"/>
      <c r="M73" s="744"/>
      <c r="N73" s="744"/>
      <c r="O73" s="744"/>
      <c r="P73" s="744"/>
      <c r="Q73" s="744"/>
      <c r="R73" s="744"/>
      <c r="S73" s="744"/>
      <c r="T73" s="744"/>
      <c r="U73" s="744"/>
      <c r="V73" s="745"/>
    </row>
    <row r="74" spans="1:22" s="6" customFormat="1" ht="15" customHeight="1" thickTop="1" x14ac:dyDescent="0.25">
      <c r="A74" s="279"/>
      <c r="B74" s="138" t="s">
        <v>428</v>
      </c>
      <c r="C74" s="139">
        <f>C63</f>
        <v>2</v>
      </c>
      <c r="D74" s="140">
        <f>D63</f>
        <v>9</v>
      </c>
      <c r="E74" s="140">
        <f>E63</f>
        <v>10</v>
      </c>
      <c r="F74" s="141">
        <f>F63</f>
        <v>2</v>
      </c>
      <c r="G74" s="652">
        <f t="shared" si="3"/>
        <v>23</v>
      </c>
      <c r="H74" s="653"/>
      <c r="I74" s="653"/>
      <c r="J74" s="653"/>
      <c r="K74" s="653"/>
      <c r="L74" s="654"/>
      <c r="M74" s="409"/>
      <c r="N74" s="298"/>
      <c r="O74" s="192"/>
      <c r="P74" s="436"/>
      <c r="Q74" s="298"/>
      <c r="R74" s="192"/>
      <c r="S74" s="436"/>
      <c r="T74" s="134"/>
      <c r="U74" s="192"/>
      <c r="V74" s="219"/>
    </row>
    <row r="75" spans="1:22" s="6" customFormat="1" ht="15" customHeight="1" x14ac:dyDescent="0.25">
      <c r="A75" s="280"/>
      <c r="B75" s="136" t="s">
        <v>427</v>
      </c>
      <c r="C75" s="93">
        <f>SUMIF(C65:C66,"=x",$K65:$K66)</f>
        <v>4</v>
      </c>
      <c r="D75" s="88">
        <f>SUMIF(D65:D66,"=x",$K65:$K66)</f>
        <v>0</v>
      </c>
      <c r="E75" s="88">
        <f>SUMIF(E65:E66,"=x",$K65:$K66)</f>
        <v>0</v>
      </c>
      <c r="F75" s="108">
        <f>SUMIF(F65:F66,"=x",$K65:$K66)</f>
        <v>2</v>
      </c>
      <c r="G75" s="638">
        <f t="shared" si="3"/>
        <v>6</v>
      </c>
      <c r="H75" s="639"/>
      <c r="I75" s="639"/>
      <c r="J75" s="639"/>
      <c r="K75" s="639"/>
      <c r="L75" s="640"/>
      <c r="M75" s="356"/>
      <c r="N75" s="299"/>
      <c r="O75" s="193"/>
      <c r="P75" s="437"/>
      <c r="Q75" s="299"/>
      <c r="R75" s="193"/>
      <c r="S75" s="437"/>
      <c r="T75" s="133"/>
      <c r="U75" s="193"/>
      <c r="V75" s="220"/>
    </row>
    <row r="76" spans="1:22" s="6" customFormat="1" ht="15" customHeight="1" thickBot="1" x14ac:dyDescent="0.3">
      <c r="A76" s="281"/>
      <c r="B76" s="143" t="s">
        <v>429</v>
      </c>
      <c r="C76" s="144">
        <f>SUMIF(C68:C69,"=x",$K68:$K69)</f>
        <v>0</v>
      </c>
      <c r="D76" s="145">
        <f>SUMIF(D68:D69,"=x",$K68:$K69)</f>
        <v>0</v>
      </c>
      <c r="E76" s="145">
        <f>SUMIF(E68:E69,"=x",$K68:$K69)</f>
        <v>5</v>
      </c>
      <c r="F76" s="146">
        <f>SUMIF(F68:F69,"=x",$K68:$K69)</f>
        <v>25</v>
      </c>
      <c r="G76" s="646">
        <f t="shared" si="3"/>
        <v>30</v>
      </c>
      <c r="H76" s="647"/>
      <c r="I76" s="647"/>
      <c r="J76" s="647"/>
      <c r="K76" s="647"/>
      <c r="L76" s="648"/>
      <c r="M76" s="356"/>
      <c r="N76" s="299"/>
      <c r="O76" s="193"/>
      <c r="P76" s="437"/>
      <c r="Q76" s="299"/>
      <c r="R76" s="193"/>
      <c r="S76" s="437"/>
      <c r="T76" s="133"/>
      <c r="U76" s="193"/>
      <c r="V76" s="220"/>
    </row>
    <row r="77" spans="1:22" s="6" customFormat="1" ht="24.9" customHeight="1" thickTop="1" thickBot="1" x14ac:dyDescent="0.3">
      <c r="A77" s="282"/>
      <c r="B77" s="499" t="s">
        <v>417</v>
      </c>
      <c r="C77" s="165">
        <f>SUM(C74:C76,C72)</f>
        <v>31</v>
      </c>
      <c r="D77" s="166">
        <f>SUM(D74:D76,D72)</f>
        <v>30</v>
      </c>
      <c r="E77" s="166">
        <f>SUM(E74:E76,E72)</f>
        <v>30</v>
      </c>
      <c r="F77" s="167">
        <f>SUM(F74:F76,F72)</f>
        <v>29</v>
      </c>
      <c r="G77" s="649">
        <f t="shared" si="3"/>
        <v>120</v>
      </c>
      <c r="H77" s="650"/>
      <c r="I77" s="650"/>
      <c r="J77" s="650"/>
      <c r="K77" s="650"/>
      <c r="L77" s="651"/>
      <c r="M77" s="356"/>
      <c r="N77" s="299"/>
      <c r="O77" s="193"/>
      <c r="P77" s="437"/>
      <c r="Q77" s="299"/>
      <c r="R77" s="193"/>
      <c r="S77" s="437"/>
      <c r="T77" s="133"/>
      <c r="U77" s="193"/>
      <c r="V77" s="220"/>
    </row>
    <row r="78" spans="1:22" s="6" customFormat="1" ht="15" customHeight="1" thickTop="1" x14ac:dyDescent="0.25">
      <c r="A78" s="259"/>
      <c r="B78" s="59"/>
      <c r="C78" s="60"/>
      <c r="D78" s="60"/>
      <c r="E78" s="60"/>
      <c r="F78" s="60"/>
      <c r="G78" s="60"/>
      <c r="H78" s="61"/>
      <c r="I78" s="61"/>
      <c r="J78" s="61"/>
      <c r="K78" s="61"/>
      <c r="L78" s="61"/>
      <c r="M78" s="410"/>
      <c r="N78" s="300"/>
      <c r="O78" s="269"/>
      <c r="P78" s="437"/>
      <c r="Q78" s="300"/>
      <c r="R78" s="195"/>
      <c r="S78" s="437"/>
      <c r="T78" s="272"/>
      <c r="U78" s="195"/>
      <c r="V78" s="229"/>
    </row>
    <row r="79" spans="1:22" ht="15" customHeight="1" x14ac:dyDescent="0.3">
      <c r="A79" s="194" t="str">
        <f>MSc!A30</f>
        <v>Evaluation</v>
      </c>
      <c r="D79" s="508"/>
      <c r="E79" s="508"/>
      <c r="F79" s="508"/>
      <c r="G79" s="508"/>
      <c r="H79" s="508"/>
      <c r="I79" s="508"/>
      <c r="J79" s="182"/>
      <c r="K79" s="61"/>
      <c r="L79" s="81"/>
      <c r="M79" s="411"/>
      <c r="N79" s="523"/>
      <c r="O79" s="524"/>
      <c r="V79" s="230"/>
    </row>
    <row r="80" spans="1:22" s="6" customFormat="1" ht="15" customHeight="1" x14ac:dyDescent="0.3">
      <c r="A80" s="481" t="str">
        <f>MSc!A31</f>
        <v>AK = "A" type exam</v>
      </c>
      <c r="B80" s="1"/>
      <c r="C80" s="4"/>
      <c r="D80" s="508"/>
      <c r="E80" s="508"/>
      <c r="F80" s="508"/>
      <c r="G80" s="508"/>
      <c r="H80" s="508"/>
      <c r="I80" s="525"/>
      <c r="J80" s="470"/>
      <c r="K80" s="296"/>
      <c r="L80" s="504"/>
      <c r="M80" s="412"/>
      <c r="N80" s="523"/>
      <c r="O80" s="545"/>
      <c r="P80" s="231"/>
      <c r="Q80" s="259"/>
      <c r="R80" s="15"/>
      <c r="S80" s="231"/>
      <c r="T80" s="259"/>
      <c r="U80" s="15"/>
      <c r="V80" s="230"/>
    </row>
    <row r="81" spans="1:22" s="6" customFormat="1" ht="15" customHeight="1" x14ac:dyDescent="0.3">
      <c r="A81" s="481" t="str">
        <f>MSc!A32</f>
        <v>BK = "B"  type exam</v>
      </c>
      <c r="B81" s="1"/>
      <c r="C81" s="4"/>
      <c r="D81" s="508"/>
      <c r="E81" s="508"/>
      <c r="F81" s="508"/>
      <c r="G81" s="508"/>
      <c r="H81" s="508"/>
      <c r="I81" s="506"/>
      <c r="J81" s="470"/>
      <c r="K81" s="296"/>
      <c r="L81" s="504"/>
      <c r="M81" s="412"/>
      <c r="N81" s="523"/>
      <c r="O81" s="545"/>
      <c r="P81" s="231"/>
      <c r="Q81" s="259"/>
      <c r="R81" s="15"/>
      <c r="S81" s="231"/>
      <c r="T81" s="259"/>
      <c r="U81" s="15"/>
      <c r="V81" s="230"/>
    </row>
    <row r="82" spans="1:22" s="6" customFormat="1" ht="15" customHeight="1" x14ac:dyDescent="0.3">
      <c r="A82" s="481" t="str">
        <f>MSc!A33</f>
        <v>CK = "C"  type exam</v>
      </c>
      <c r="B82" s="1"/>
      <c r="C82" s="4"/>
      <c r="D82" s="508"/>
      <c r="E82" s="508"/>
      <c r="F82" s="508"/>
      <c r="G82" s="508"/>
      <c r="H82" s="508"/>
      <c r="I82" s="506"/>
      <c r="J82" s="470"/>
      <c r="K82" s="296"/>
      <c r="L82" s="504"/>
      <c r="M82" s="412"/>
      <c r="N82" s="523"/>
      <c r="O82" s="545"/>
      <c r="P82" s="231"/>
      <c r="Q82" s="259"/>
      <c r="R82" s="15"/>
      <c r="S82" s="231"/>
      <c r="T82" s="259"/>
      <c r="U82" s="15"/>
      <c r="V82" s="230"/>
    </row>
    <row r="83" spans="1:22" s="6" customFormat="1" ht="15" customHeight="1" x14ac:dyDescent="0.3">
      <c r="A83" s="481" t="str">
        <f>MSc!A34</f>
        <v>DK = "D"  type exam</v>
      </c>
      <c r="B83" s="1"/>
      <c r="C83" s="4"/>
      <c r="D83" s="508"/>
      <c r="E83" s="508"/>
      <c r="F83" s="508"/>
      <c r="G83" s="508"/>
      <c r="H83" s="508"/>
      <c r="I83" s="506"/>
      <c r="J83" s="470"/>
      <c r="K83" s="296"/>
      <c r="L83" s="504"/>
      <c r="M83" s="402"/>
      <c r="N83" s="523"/>
      <c r="O83" s="545"/>
      <c r="P83" s="231"/>
      <c r="Q83" s="259"/>
      <c r="R83" s="15"/>
      <c r="S83" s="231"/>
      <c r="T83" s="259"/>
      <c r="U83" s="15"/>
      <c r="V83" s="230"/>
    </row>
    <row r="84" spans="1:22" s="6" customFormat="1" ht="15" customHeight="1" x14ac:dyDescent="0.3">
      <c r="A84" s="481" t="str">
        <f>MSc!A35</f>
        <v>Gyj= practice (5-level evaluation)</v>
      </c>
      <c r="B84" s="1"/>
      <c r="C84" s="4"/>
      <c r="D84" s="508"/>
      <c r="E84" s="508"/>
      <c r="F84" s="508"/>
      <c r="G84" s="508"/>
      <c r="H84" s="508"/>
      <c r="I84" s="506"/>
      <c r="J84" s="505"/>
      <c r="K84" s="505"/>
      <c r="L84" s="505"/>
      <c r="M84" s="412"/>
      <c r="N84" s="523"/>
      <c r="O84" s="545"/>
      <c r="P84" s="231"/>
      <c r="Q84" s="259"/>
      <c r="R84" s="15"/>
      <c r="S84" s="231"/>
      <c r="T84" s="259"/>
      <c r="U84" s="15"/>
      <c r="V84" s="230"/>
    </row>
    <row r="85" spans="1:22" s="6" customFormat="1" ht="15" customHeight="1" x14ac:dyDescent="0.3">
      <c r="A85" s="481" t="str">
        <f>MSc!A36</f>
        <v>Hf = (3-level evaluation)</v>
      </c>
      <c r="B85" s="1"/>
      <c r="C85" s="4"/>
      <c r="D85" s="508"/>
      <c r="E85" s="508"/>
      <c r="F85" s="508"/>
      <c r="G85" s="508"/>
      <c r="H85" s="508"/>
      <c r="I85" s="506"/>
      <c r="J85" s="470"/>
      <c r="K85" s="296"/>
      <c r="L85" s="506"/>
      <c r="M85" s="403"/>
      <c r="N85" s="523"/>
      <c r="O85" s="545"/>
      <c r="P85" s="231"/>
      <c r="Q85" s="259"/>
      <c r="R85" s="15"/>
      <c r="S85" s="231"/>
      <c r="T85" s="259"/>
      <c r="U85" s="15"/>
      <c r="V85" s="230"/>
    </row>
    <row r="86" spans="1:22" s="6" customFormat="1" ht="15" customHeight="1" x14ac:dyDescent="0.3">
      <c r="A86" s="481" t="str">
        <f>MSc!A37</f>
        <v>Tf = (2-level evaluation)</v>
      </c>
      <c r="B86" s="1"/>
      <c r="C86" s="4"/>
      <c r="D86" s="4"/>
      <c r="E86" s="4"/>
      <c r="F86" s="4"/>
      <c r="G86" s="4"/>
      <c r="H86" s="4"/>
      <c r="I86" s="4"/>
      <c r="M86" s="232"/>
      <c r="N86" s="259"/>
      <c r="O86" s="270"/>
      <c r="P86" s="231"/>
      <c r="Q86" s="259"/>
      <c r="R86" s="15"/>
      <c r="S86" s="231"/>
      <c r="T86" s="259"/>
      <c r="U86" s="15"/>
      <c r="V86" s="230"/>
    </row>
    <row r="87" spans="1:22" s="6" customFormat="1" ht="15" customHeight="1" x14ac:dyDescent="0.3">
      <c r="A87" s="481"/>
      <c r="B87" s="1"/>
      <c r="C87" s="4"/>
      <c r="D87" s="4"/>
      <c r="E87" s="4"/>
      <c r="F87" s="4"/>
      <c r="G87" s="4"/>
      <c r="H87" s="4"/>
      <c r="I87" s="4"/>
      <c r="J87" s="4"/>
      <c r="K87" s="4"/>
      <c r="L87" s="2"/>
      <c r="M87" s="232"/>
      <c r="N87" s="259"/>
      <c r="O87" s="270"/>
      <c r="P87" s="231"/>
      <c r="Q87" s="259"/>
      <c r="R87" s="15"/>
      <c r="S87" s="231"/>
      <c r="T87" s="259"/>
      <c r="U87" s="15"/>
      <c r="V87" s="230"/>
    </row>
    <row r="88" spans="1:22" s="6" customFormat="1" x14ac:dyDescent="0.3">
      <c r="A88" s="485" t="str">
        <f>MSc!A39</f>
        <v>Prerequisites</v>
      </c>
      <c r="B88" s="1"/>
      <c r="C88" s="4"/>
      <c r="D88" s="4"/>
      <c r="E88" s="4"/>
      <c r="F88" s="4"/>
      <c r="G88" s="4"/>
      <c r="H88" s="4"/>
      <c r="I88" s="4"/>
      <c r="K88" s="4"/>
      <c r="M88" s="232"/>
      <c r="N88" s="259"/>
      <c r="O88" s="15"/>
      <c r="P88" s="231"/>
      <c r="Q88" s="259"/>
      <c r="R88" s="15"/>
      <c r="S88" s="231"/>
      <c r="T88" s="259"/>
      <c r="U88" s="15"/>
      <c r="V88" s="237"/>
    </row>
    <row r="89" spans="1:22" s="6" customFormat="1" x14ac:dyDescent="0.3">
      <c r="A89" s="482" t="str">
        <f>MSc!A40</f>
        <v>strong</v>
      </c>
      <c r="B89" s="1"/>
      <c r="C89" s="4"/>
      <c r="D89" s="4"/>
      <c r="E89" s="4"/>
      <c r="F89" s="4"/>
      <c r="G89" s="4"/>
      <c r="H89" s="4"/>
      <c r="I89" s="4"/>
      <c r="J89" s="4"/>
      <c r="K89" s="4"/>
      <c r="L89" s="2"/>
      <c r="M89" s="232"/>
      <c r="N89" s="259"/>
      <c r="O89" s="15"/>
      <c r="P89" s="231"/>
      <c r="Q89" s="259"/>
      <c r="R89" s="15"/>
      <c r="S89" s="231"/>
      <c r="T89" s="259"/>
      <c r="U89" s="15"/>
      <c r="V89" s="237"/>
    </row>
    <row r="90" spans="1:22" s="6" customFormat="1" x14ac:dyDescent="0.3">
      <c r="A90" s="483" t="str">
        <f>MSc!A41</f>
        <v>weak</v>
      </c>
      <c r="B90" s="1"/>
      <c r="C90" s="4"/>
      <c r="D90" s="4"/>
      <c r="E90" s="4"/>
      <c r="F90" s="4"/>
      <c r="G90" s="4"/>
      <c r="H90" s="4"/>
      <c r="I90" s="4"/>
      <c r="J90" s="4"/>
      <c r="K90" s="4"/>
      <c r="L90" s="2"/>
      <c r="M90" s="232"/>
      <c r="N90" s="259"/>
      <c r="O90" s="15"/>
      <c r="P90" s="231"/>
      <c r="Q90" s="259"/>
      <c r="R90" s="15"/>
      <c r="S90" s="231"/>
      <c r="T90" s="259"/>
      <c r="U90" s="15"/>
      <c r="V90" s="237"/>
    </row>
    <row r="91" spans="1:22" s="6" customFormat="1" x14ac:dyDescent="0.3">
      <c r="A91" s="481" t="str">
        <f>MSc!A42</f>
        <v>t = simultaneous registration</v>
      </c>
      <c r="B91" s="1"/>
      <c r="C91" s="4"/>
      <c r="D91" s="4"/>
      <c r="E91" s="4"/>
      <c r="F91" s="4"/>
      <c r="G91" s="4"/>
      <c r="H91" s="4"/>
      <c r="I91" s="4"/>
      <c r="J91" s="4"/>
      <c r="K91" s="4"/>
      <c r="L91" s="2"/>
      <c r="M91" s="232"/>
      <c r="N91" s="259"/>
      <c r="O91" s="15"/>
      <c r="P91" s="231"/>
      <c r="Q91" s="259"/>
      <c r="R91" s="15"/>
      <c r="S91" s="231"/>
      <c r="T91" s="259"/>
      <c r="U91" s="15"/>
      <c r="V91" s="237"/>
    </row>
    <row r="92" spans="1:22" s="6" customFormat="1" x14ac:dyDescent="0.3">
      <c r="A92" s="259"/>
      <c r="B92" s="1"/>
      <c r="C92" s="4"/>
      <c r="D92" s="4"/>
      <c r="E92" s="4"/>
      <c r="F92" s="4"/>
      <c r="G92" s="4"/>
      <c r="H92" s="4"/>
      <c r="I92" s="4"/>
      <c r="J92" s="4"/>
      <c r="K92" s="4"/>
      <c r="L92" s="2"/>
      <c r="M92" s="232"/>
      <c r="N92" s="259"/>
      <c r="O92" s="15"/>
      <c r="P92" s="231"/>
      <c r="Q92" s="259"/>
      <c r="R92" s="15"/>
      <c r="S92" s="231"/>
      <c r="T92" s="259"/>
      <c r="U92" s="15"/>
      <c r="V92" s="237"/>
    </row>
    <row r="93" spans="1:22" s="6" customFormat="1" x14ac:dyDescent="0.3">
      <c r="A93" s="259"/>
      <c r="B93" s="1"/>
      <c r="C93" s="4"/>
      <c r="D93" s="4"/>
      <c r="E93" s="4"/>
      <c r="F93" s="4"/>
      <c r="G93" s="4"/>
      <c r="H93" s="4"/>
      <c r="I93" s="4"/>
      <c r="J93" s="4"/>
      <c r="K93" s="4"/>
      <c r="L93" s="2"/>
      <c r="M93" s="232"/>
      <c r="N93" s="259"/>
      <c r="O93" s="15"/>
      <c r="P93" s="231"/>
      <c r="Q93" s="259"/>
      <c r="R93" s="15"/>
      <c r="S93" s="231"/>
      <c r="T93" s="259"/>
      <c r="U93" s="15"/>
      <c r="V93" s="237"/>
    </row>
    <row r="94" spans="1:22" s="6" customFormat="1" x14ac:dyDescent="0.3">
      <c r="A94" s="259"/>
      <c r="B94" s="1"/>
      <c r="C94" s="4"/>
      <c r="D94" s="4"/>
      <c r="E94" s="4"/>
      <c r="F94" s="4"/>
      <c r="G94" s="4"/>
      <c r="H94" s="4"/>
      <c r="I94" s="4"/>
      <c r="J94" s="4"/>
      <c r="K94" s="4"/>
      <c r="L94" s="2"/>
      <c r="M94" s="232"/>
      <c r="N94" s="259"/>
      <c r="O94" s="15"/>
      <c r="P94" s="231"/>
      <c r="Q94" s="259"/>
      <c r="R94" s="15"/>
      <c r="S94" s="231"/>
      <c r="T94" s="259"/>
      <c r="U94" s="15"/>
      <c r="V94" s="237"/>
    </row>
    <row r="95" spans="1:22" s="6" customFormat="1" x14ac:dyDescent="0.3">
      <c r="A95" s="259"/>
      <c r="B95" s="1"/>
      <c r="C95" s="4"/>
      <c r="D95" s="4"/>
      <c r="E95" s="4"/>
      <c r="F95" s="4"/>
      <c r="G95" s="4"/>
      <c r="H95" s="4"/>
      <c r="I95" s="4"/>
      <c r="J95" s="4"/>
      <c r="K95" s="4"/>
      <c r="L95" s="2"/>
      <c r="M95" s="232"/>
      <c r="N95" s="259"/>
      <c r="O95" s="15"/>
      <c r="P95" s="231"/>
      <c r="Q95" s="259"/>
      <c r="R95" s="15"/>
      <c r="S95" s="231"/>
      <c r="T95" s="259"/>
      <c r="U95" s="15"/>
      <c r="V95" s="237"/>
    </row>
    <row r="96" spans="1:22" s="6" customFormat="1" x14ac:dyDescent="0.3">
      <c r="A96" s="259"/>
      <c r="B96" s="1"/>
      <c r="C96" s="4"/>
      <c r="D96" s="4"/>
      <c r="E96" s="4"/>
      <c r="F96" s="4"/>
      <c r="G96" s="4"/>
      <c r="H96" s="4"/>
      <c r="I96" s="4"/>
      <c r="J96" s="4"/>
      <c r="K96" s="4"/>
      <c r="L96" s="2"/>
      <c r="M96" s="232"/>
      <c r="N96" s="259"/>
      <c r="O96" s="15"/>
      <c r="P96" s="231"/>
      <c r="Q96" s="259"/>
      <c r="R96" s="15"/>
      <c r="S96" s="231"/>
      <c r="T96" s="259"/>
      <c r="U96" s="15"/>
      <c r="V96" s="237"/>
    </row>
    <row r="97" spans="1:22" s="6" customFormat="1" x14ac:dyDescent="0.3">
      <c r="A97" s="259"/>
      <c r="B97" s="1"/>
      <c r="C97" s="4"/>
      <c r="D97" s="4"/>
      <c r="E97" s="4"/>
      <c r="F97" s="4"/>
      <c r="G97" s="4"/>
      <c r="H97" s="4"/>
      <c r="I97" s="4"/>
      <c r="J97" s="4"/>
      <c r="K97" s="4"/>
      <c r="L97" s="2"/>
      <c r="M97" s="232"/>
      <c r="N97" s="259"/>
      <c r="O97" s="15"/>
      <c r="P97" s="231"/>
      <c r="Q97" s="259"/>
      <c r="R97" s="15"/>
      <c r="S97" s="231"/>
      <c r="T97" s="259"/>
      <c r="U97" s="15"/>
      <c r="V97" s="237"/>
    </row>
    <row r="98" spans="1:22" s="6" customFormat="1" x14ac:dyDescent="0.3">
      <c r="A98" s="259"/>
      <c r="B98" s="1"/>
      <c r="C98" s="4"/>
      <c r="D98" s="4"/>
      <c r="E98" s="4"/>
      <c r="F98" s="4"/>
      <c r="G98" s="4"/>
      <c r="H98" s="4"/>
      <c r="I98" s="4"/>
      <c r="J98" s="4"/>
      <c r="K98" s="4"/>
      <c r="L98" s="2"/>
      <c r="M98" s="232"/>
      <c r="N98" s="259"/>
      <c r="O98" s="15"/>
      <c r="P98" s="231"/>
      <c r="Q98" s="259"/>
      <c r="R98" s="15"/>
      <c r="S98" s="231"/>
      <c r="T98" s="259"/>
      <c r="U98" s="15"/>
      <c r="V98" s="237"/>
    </row>
    <row r="99" spans="1:22" s="6" customFormat="1" x14ac:dyDescent="0.3">
      <c r="A99" s="259"/>
      <c r="B99" s="1"/>
      <c r="C99" s="4"/>
      <c r="D99" s="4"/>
      <c r="E99" s="4"/>
      <c r="F99" s="4"/>
      <c r="G99" s="4"/>
      <c r="H99" s="4"/>
      <c r="I99" s="4"/>
      <c r="J99" s="4"/>
      <c r="K99" s="4"/>
      <c r="L99" s="2"/>
      <c r="M99" s="232"/>
      <c r="N99" s="259"/>
      <c r="O99" s="15"/>
      <c r="P99" s="231"/>
      <c r="Q99" s="259"/>
      <c r="R99" s="15"/>
      <c r="S99" s="231"/>
      <c r="T99" s="259"/>
      <c r="U99" s="15"/>
      <c r="V99" s="237"/>
    </row>
    <row r="100" spans="1:22" s="6" customFormat="1" x14ac:dyDescent="0.3">
      <c r="A100" s="259"/>
      <c r="B100" s="1"/>
      <c r="C100" s="4"/>
      <c r="D100" s="4"/>
      <c r="E100" s="4"/>
      <c r="F100" s="4"/>
      <c r="G100" s="4"/>
      <c r="H100" s="4"/>
      <c r="I100" s="4"/>
      <c r="J100" s="4"/>
      <c r="K100" s="4"/>
      <c r="L100" s="2"/>
      <c r="M100" s="232"/>
      <c r="N100" s="259"/>
      <c r="O100" s="15"/>
      <c r="P100" s="231"/>
      <c r="Q100" s="259"/>
      <c r="R100" s="15"/>
      <c r="S100" s="231"/>
      <c r="T100" s="259"/>
      <c r="U100" s="15"/>
      <c r="V100" s="237"/>
    </row>
    <row r="101" spans="1:22" s="6" customFormat="1" x14ac:dyDescent="0.3">
      <c r="A101" s="259"/>
      <c r="B101" s="1"/>
      <c r="C101" s="4"/>
      <c r="D101" s="4"/>
      <c r="E101" s="4"/>
      <c r="F101" s="4"/>
      <c r="G101" s="4"/>
      <c r="H101" s="4"/>
      <c r="I101" s="4"/>
      <c r="J101" s="4"/>
      <c r="K101" s="4"/>
      <c r="L101" s="2"/>
      <c r="M101" s="232"/>
      <c r="N101" s="259"/>
      <c r="O101" s="15"/>
      <c r="P101" s="231"/>
      <c r="Q101" s="259"/>
      <c r="R101" s="15"/>
      <c r="S101" s="231"/>
      <c r="T101" s="259"/>
      <c r="U101" s="15"/>
      <c r="V101" s="237"/>
    </row>
    <row r="102" spans="1:22" s="6" customFormat="1" x14ac:dyDescent="0.3">
      <c r="A102" s="259"/>
      <c r="B102" s="1"/>
      <c r="C102" s="4"/>
      <c r="D102" s="4"/>
      <c r="E102" s="4"/>
      <c r="F102" s="4"/>
      <c r="G102" s="4"/>
      <c r="H102" s="4"/>
      <c r="I102" s="4"/>
      <c r="J102" s="4"/>
      <c r="K102" s="4"/>
      <c r="L102" s="2"/>
      <c r="M102" s="232"/>
      <c r="N102" s="259"/>
      <c r="O102" s="15"/>
      <c r="P102" s="231"/>
      <c r="Q102" s="259"/>
      <c r="R102" s="15"/>
      <c r="S102" s="231"/>
      <c r="T102" s="259"/>
      <c r="U102" s="15"/>
      <c r="V102" s="237"/>
    </row>
    <row r="103" spans="1:22" s="6" customFormat="1" x14ac:dyDescent="0.3">
      <c r="A103" s="259"/>
      <c r="B103" s="1"/>
      <c r="C103" s="4"/>
      <c r="D103" s="4"/>
      <c r="E103" s="4"/>
      <c r="F103" s="4"/>
      <c r="G103" s="4"/>
      <c r="H103" s="4"/>
      <c r="I103" s="4"/>
      <c r="J103" s="4"/>
      <c r="K103" s="4"/>
      <c r="L103" s="2"/>
      <c r="M103" s="232"/>
      <c r="N103" s="259"/>
      <c r="O103" s="15"/>
      <c r="P103" s="231"/>
      <c r="Q103" s="259"/>
      <c r="R103" s="15"/>
      <c r="S103" s="231"/>
      <c r="T103" s="259"/>
      <c r="U103" s="15"/>
      <c r="V103" s="237"/>
    </row>
    <row r="104" spans="1:22" s="6" customFormat="1" x14ac:dyDescent="0.3">
      <c r="A104" s="259"/>
      <c r="B104" s="1"/>
      <c r="C104" s="4"/>
      <c r="D104" s="4"/>
      <c r="E104" s="4"/>
      <c r="F104" s="4"/>
      <c r="G104" s="4"/>
      <c r="H104" s="4"/>
      <c r="I104" s="4"/>
      <c r="J104" s="4"/>
      <c r="K104" s="4"/>
      <c r="L104" s="2"/>
      <c r="M104" s="232"/>
      <c r="N104" s="259"/>
      <c r="O104" s="15"/>
      <c r="P104" s="231"/>
      <c r="Q104" s="259"/>
      <c r="R104" s="15"/>
      <c r="S104" s="231"/>
      <c r="T104" s="259"/>
      <c r="U104" s="15"/>
      <c r="V104" s="237"/>
    </row>
    <row r="105" spans="1:22" s="6" customFormat="1" x14ac:dyDescent="0.3">
      <c r="A105" s="259"/>
      <c r="B105" s="1"/>
      <c r="C105" s="4"/>
      <c r="D105" s="4"/>
      <c r="E105" s="4"/>
      <c r="F105" s="4"/>
      <c r="G105" s="4"/>
      <c r="H105" s="4"/>
      <c r="I105" s="4"/>
      <c r="J105" s="4"/>
      <c r="K105" s="4"/>
      <c r="L105" s="2"/>
      <c r="M105" s="232"/>
      <c r="N105" s="259"/>
      <c r="O105" s="15"/>
      <c r="P105" s="231"/>
      <c r="Q105" s="259"/>
      <c r="R105" s="15"/>
      <c r="S105" s="231"/>
      <c r="T105" s="259"/>
      <c r="U105" s="15"/>
      <c r="V105" s="237"/>
    </row>
    <row r="106" spans="1:22" s="6" customFormat="1" x14ac:dyDescent="0.3">
      <c r="A106" s="259"/>
      <c r="B106" s="1"/>
      <c r="C106" s="4"/>
      <c r="D106" s="4"/>
      <c r="E106" s="4"/>
      <c r="F106" s="4"/>
      <c r="G106" s="4"/>
      <c r="H106" s="4"/>
      <c r="I106" s="4"/>
      <c r="J106" s="4"/>
      <c r="K106" s="4"/>
      <c r="L106" s="2"/>
      <c r="M106" s="232"/>
      <c r="N106" s="259"/>
      <c r="O106" s="15"/>
      <c r="P106" s="231"/>
      <c r="Q106" s="259"/>
      <c r="R106" s="15"/>
      <c r="S106" s="231"/>
      <c r="T106" s="259"/>
      <c r="U106" s="15"/>
      <c r="V106" s="237"/>
    </row>
    <row r="107" spans="1:22" s="6" customFormat="1" x14ac:dyDescent="0.3">
      <c r="A107" s="259"/>
      <c r="B107" s="1"/>
      <c r="C107" s="4"/>
      <c r="D107" s="4"/>
      <c r="E107" s="4"/>
      <c r="F107" s="4"/>
      <c r="G107" s="4"/>
      <c r="H107" s="4"/>
      <c r="I107" s="4"/>
      <c r="J107" s="4"/>
      <c r="K107" s="4"/>
      <c r="L107" s="2"/>
      <c r="M107" s="232"/>
      <c r="N107" s="259"/>
      <c r="O107" s="15"/>
      <c r="P107" s="231"/>
      <c r="Q107" s="259"/>
      <c r="R107" s="15"/>
      <c r="S107" s="231"/>
      <c r="T107" s="259"/>
      <c r="U107" s="15"/>
      <c r="V107" s="237"/>
    </row>
    <row r="108" spans="1:22" s="6" customFormat="1" x14ac:dyDescent="0.3">
      <c r="A108" s="259"/>
      <c r="B108" s="1"/>
      <c r="C108" s="4"/>
      <c r="D108" s="4"/>
      <c r="E108" s="4"/>
      <c r="F108" s="4"/>
      <c r="G108" s="4"/>
      <c r="H108" s="4"/>
      <c r="I108" s="4"/>
      <c r="J108" s="4"/>
      <c r="K108" s="4"/>
      <c r="L108" s="2"/>
      <c r="M108" s="232"/>
      <c r="N108" s="259"/>
      <c r="O108" s="15"/>
      <c r="P108" s="231"/>
      <c r="Q108" s="259"/>
      <c r="R108" s="15"/>
      <c r="S108" s="231"/>
      <c r="T108" s="259"/>
      <c r="U108" s="15"/>
      <c r="V108" s="237"/>
    </row>
    <row r="109" spans="1:22" s="6" customFormat="1" x14ac:dyDescent="0.3">
      <c r="A109" s="259"/>
      <c r="B109" s="1"/>
      <c r="C109" s="4"/>
      <c r="D109" s="4"/>
      <c r="E109" s="4"/>
      <c r="F109" s="4"/>
      <c r="G109" s="4"/>
      <c r="H109" s="4"/>
      <c r="I109" s="4"/>
      <c r="J109" s="4"/>
      <c r="K109" s="4"/>
      <c r="L109" s="2"/>
      <c r="M109" s="232"/>
      <c r="N109" s="259"/>
      <c r="O109" s="15"/>
      <c r="P109" s="231"/>
      <c r="Q109" s="259"/>
      <c r="R109" s="15"/>
      <c r="S109" s="231"/>
      <c r="T109" s="259"/>
      <c r="U109" s="15"/>
      <c r="V109" s="237"/>
    </row>
    <row r="110" spans="1:22" s="6" customFormat="1" x14ac:dyDescent="0.3">
      <c r="A110" s="259"/>
      <c r="B110" s="1"/>
      <c r="C110" s="4"/>
      <c r="D110" s="4"/>
      <c r="E110" s="4"/>
      <c r="F110" s="4"/>
      <c r="G110" s="4"/>
      <c r="H110" s="4"/>
      <c r="I110" s="4"/>
      <c r="J110" s="4"/>
      <c r="K110" s="4"/>
      <c r="L110" s="2"/>
      <c r="M110" s="232"/>
      <c r="N110" s="259"/>
      <c r="O110" s="15"/>
      <c r="P110" s="231"/>
      <c r="Q110" s="259"/>
      <c r="R110" s="15"/>
      <c r="S110" s="231"/>
      <c r="T110" s="259"/>
      <c r="U110" s="15"/>
      <c r="V110" s="237"/>
    </row>
    <row r="111" spans="1:22" s="6" customFormat="1" x14ac:dyDescent="0.3">
      <c r="A111" s="259"/>
      <c r="B111" s="1"/>
      <c r="C111" s="4"/>
      <c r="D111" s="4"/>
      <c r="E111" s="4"/>
      <c r="F111" s="4"/>
      <c r="G111" s="4"/>
      <c r="H111" s="4"/>
      <c r="I111" s="4"/>
      <c r="J111" s="4"/>
      <c r="K111" s="4"/>
      <c r="L111" s="2"/>
      <c r="M111" s="232"/>
      <c r="N111" s="259"/>
      <c r="O111" s="15"/>
      <c r="P111" s="231"/>
      <c r="Q111" s="259"/>
      <c r="R111" s="15"/>
      <c r="S111" s="231"/>
      <c r="T111" s="259"/>
      <c r="U111" s="15"/>
      <c r="V111" s="237"/>
    </row>
    <row r="112" spans="1:22" s="6" customFormat="1" x14ac:dyDescent="0.3">
      <c r="A112" s="259"/>
      <c r="B112" s="1"/>
      <c r="C112" s="4"/>
      <c r="D112" s="4"/>
      <c r="E112" s="4"/>
      <c r="F112" s="4"/>
      <c r="G112" s="4"/>
      <c r="H112" s="4"/>
      <c r="I112" s="4"/>
      <c r="J112" s="4"/>
      <c r="K112" s="4"/>
      <c r="L112" s="2"/>
      <c r="M112" s="232"/>
      <c r="N112" s="259"/>
      <c r="O112" s="15"/>
      <c r="P112" s="231"/>
      <c r="Q112" s="259"/>
      <c r="R112" s="15"/>
      <c r="S112" s="231"/>
      <c r="T112" s="259"/>
      <c r="U112" s="15"/>
      <c r="V112" s="237"/>
    </row>
    <row r="113" spans="1:22" s="6" customFormat="1" x14ac:dyDescent="0.3">
      <c r="A113" s="259"/>
      <c r="B113" s="1"/>
      <c r="C113" s="4"/>
      <c r="D113" s="4"/>
      <c r="E113" s="4"/>
      <c r="F113" s="4"/>
      <c r="G113" s="4"/>
      <c r="H113" s="4"/>
      <c r="I113" s="4"/>
      <c r="J113" s="4"/>
      <c r="K113" s="4"/>
      <c r="L113" s="2"/>
      <c r="M113" s="232"/>
      <c r="N113" s="259"/>
      <c r="O113" s="15"/>
      <c r="P113" s="231"/>
      <c r="Q113" s="259"/>
      <c r="R113" s="15"/>
      <c r="S113" s="231"/>
      <c r="T113" s="259"/>
      <c r="U113" s="15"/>
      <c r="V113" s="237"/>
    </row>
    <row r="114" spans="1:22" s="6" customFormat="1" x14ac:dyDescent="0.3">
      <c r="A114" s="259"/>
      <c r="B114" s="1"/>
      <c r="C114" s="4"/>
      <c r="D114" s="4"/>
      <c r="E114" s="4"/>
      <c r="F114" s="4"/>
      <c r="G114" s="4"/>
      <c r="H114" s="4"/>
      <c r="I114" s="4"/>
      <c r="J114" s="4"/>
      <c r="K114" s="4"/>
      <c r="L114" s="2"/>
      <c r="M114" s="232"/>
      <c r="N114" s="259"/>
      <c r="O114" s="15"/>
      <c r="P114" s="231"/>
      <c r="Q114" s="259"/>
      <c r="R114" s="15"/>
      <c r="S114" s="231"/>
      <c r="T114" s="259"/>
      <c r="U114" s="15"/>
      <c r="V114" s="237"/>
    </row>
    <row r="115" spans="1:22" s="6" customFormat="1" x14ac:dyDescent="0.3">
      <c r="A115" s="259"/>
      <c r="B115" s="1"/>
      <c r="C115" s="4"/>
      <c r="D115" s="4"/>
      <c r="E115" s="4"/>
      <c r="F115" s="4"/>
      <c r="G115" s="4"/>
      <c r="H115" s="4"/>
      <c r="I115" s="4"/>
      <c r="J115" s="4"/>
      <c r="K115" s="4"/>
      <c r="L115" s="2"/>
      <c r="M115" s="232"/>
      <c r="N115" s="259"/>
      <c r="O115" s="15"/>
      <c r="P115" s="231"/>
      <c r="Q115" s="259"/>
      <c r="R115" s="15"/>
      <c r="S115" s="231"/>
      <c r="T115" s="259"/>
      <c r="U115" s="15"/>
      <c r="V115" s="237"/>
    </row>
    <row r="116" spans="1:22" s="6" customFormat="1" x14ac:dyDescent="0.3">
      <c r="A116" s="259"/>
      <c r="B116" s="1"/>
      <c r="C116" s="4"/>
      <c r="D116" s="4"/>
      <c r="E116" s="4"/>
      <c r="F116" s="4"/>
      <c r="G116" s="4"/>
      <c r="H116" s="4"/>
      <c r="I116" s="4"/>
      <c r="J116" s="4"/>
      <c r="K116" s="4"/>
      <c r="L116" s="2"/>
      <c r="M116" s="232"/>
      <c r="N116" s="259"/>
      <c r="O116" s="15"/>
      <c r="P116" s="231"/>
      <c r="Q116" s="259"/>
      <c r="R116" s="15"/>
      <c r="S116" s="231"/>
      <c r="T116" s="259"/>
      <c r="U116" s="15"/>
      <c r="V116" s="237"/>
    </row>
    <row r="117" spans="1:22" s="6" customFormat="1" x14ac:dyDescent="0.3">
      <c r="A117" s="259"/>
      <c r="B117" s="1"/>
      <c r="C117" s="4"/>
      <c r="D117" s="4"/>
      <c r="E117" s="4"/>
      <c r="F117" s="4"/>
      <c r="G117" s="4"/>
      <c r="H117" s="4"/>
      <c r="I117" s="4"/>
      <c r="J117" s="4"/>
      <c r="K117" s="4"/>
      <c r="L117" s="2"/>
      <c r="M117" s="232"/>
      <c r="N117" s="259"/>
      <c r="O117" s="15"/>
      <c r="P117" s="231"/>
      <c r="Q117" s="259"/>
      <c r="R117" s="15"/>
      <c r="S117" s="231"/>
      <c r="T117" s="259"/>
      <c r="U117" s="15"/>
      <c r="V117" s="237"/>
    </row>
    <row r="118" spans="1:22" s="6" customFormat="1" x14ac:dyDescent="0.3">
      <c r="A118" s="259"/>
      <c r="B118" s="1"/>
      <c r="C118" s="4"/>
      <c r="D118" s="4"/>
      <c r="E118" s="4"/>
      <c r="F118" s="4"/>
      <c r="G118" s="4"/>
      <c r="H118" s="4"/>
      <c r="I118" s="4"/>
      <c r="J118" s="4"/>
      <c r="K118" s="4"/>
      <c r="L118" s="2"/>
      <c r="M118" s="232"/>
      <c r="N118" s="259"/>
      <c r="O118" s="15"/>
      <c r="P118" s="231"/>
      <c r="Q118" s="259"/>
      <c r="R118" s="15"/>
      <c r="S118" s="231"/>
      <c r="T118" s="259"/>
      <c r="U118" s="15"/>
      <c r="V118" s="237"/>
    </row>
    <row r="119" spans="1:22" s="6" customFormat="1" x14ac:dyDescent="0.3">
      <c r="A119" s="259"/>
      <c r="B119" s="1"/>
      <c r="C119" s="4"/>
      <c r="D119" s="4"/>
      <c r="E119" s="4"/>
      <c r="F119" s="4"/>
      <c r="G119" s="4"/>
      <c r="H119" s="4"/>
      <c r="I119" s="4"/>
      <c r="J119" s="4"/>
      <c r="K119" s="4"/>
      <c r="L119" s="2"/>
      <c r="M119" s="232"/>
      <c r="N119" s="259"/>
      <c r="O119" s="15"/>
      <c r="P119" s="231"/>
      <c r="Q119" s="259"/>
      <c r="R119" s="15"/>
      <c r="S119" s="231"/>
      <c r="T119" s="259"/>
      <c r="U119" s="15"/>
      <c r="V119" s="237"/>
    </row>
    <row r="120" spans="1:22" s="6" customFormat="1" x14ac:dyDescent="0.3">
      <c r="A120" s="259"/>
      <c r="B120" s="1"/>
      <c r="C120" s="4"/>
      <c r="D120" s="4"/>
      <c r="E120" s="4"/>
      <c r="F120" s="4"/>
      <c r="G120" s="4"/>
      <c r="H120" s="4"/>
      <c r="I120" s="4"/>
      <c r="J120" s="4"/>
      <c r="K120" s="4"/>
      <c r="L120" s="2"/>
      <c r="M120" s="232"/>
      <c r="N120" s="259"/>
      <c r="O120" s="15"/>
      <c r="P120" s="231"/>
      <c r="Q120" s="259"/>
      <c r="R120" s="15"/>
      <c r="S120" s="231"/>
      <c r="T120" s="259"/>
      <c r="U120" s="15"/>
      <c r="V120" s="237"/>
    </row>
    <row r="121" spans="1:22" s="6" customFormat="1" x14ac:dyDescent="0.3">
      <c r="A121" s="259"/>
      <c r="B121" s="1"/>
      <c r="C121" s="4"/>
      <c r="D121" s="4"/>
      <c r="E121" s="4"/>
      <c r="F121" s="4"/>
      <c r="G121" s="4"/>
      <c r="H121" s="4"/>
      <c r="I121" s="4"/>
      <c r="J121" s="4"/>
      <c r="K121" s="4"/>
      <c r="L121" s="2"/>
      <c r="M121" s="232"/>
      <c r="N121" s="259"/>
      <c r="O121" s="15"/>
      <c r="P121" s="231"/>
      <c r="Q121" s="259"/>
      <c r="R121" s="15"/>
      <c r="S121" s="231"/>
      <c r="T121" s="259"/>
      <c r="U121" s="15"/>
      <c r="V121" s="237"/>
    </row>
    <row r="122" spans="1:22" s="6" customFormat="1" x14ac:dyDescent="0.3">
      <c r="A122" s="259"/>
      <c r="B122" s="1"/>
      <c r="C122" s="4"/>
      <c r="D122" s="4"/>
      <c r="E122" s="4"/>
      <c r="F122" s="4"/>
      <c r="G122" s="4"/>
      <c r="H122" s="4"/>
      <c r="I122" s="4"/>
      <c r="J122" s="4"/>
      <c r="K122" s="4"/>
      <c r="L122" s="2"/>
      <c r="M122" s="232"/>
      <c r="N122" s="259"/>
      <c r="O122" s="15"/>
      <c r="P122" s="231"/>
      <c r="Q122" s="259"/>
      <c r="R122" s="15"/>
      <c r="S122" s="231"/>
      <c r="T122" s="259"/>
      <c r="U122" s="15"/>
      <c r="V122" s="237"/>
    </row>
    <row r="123" spans="1:22" s="6" customFormat="1" x14ac:dyDescent="0.3">
      <c r="A123" s="259"/>
      <c r="B123" s="1"/>
      <c r="C123" s="4"/>
      <c r="D123" s="4"/>
      <c r="E123" s="4"/>
      <c r="F123" s="4"/>
      <c r="G123" s="4"/>
      <c r="H123" s="4"/>
      <c r="I123" s="4"/>
      <c r="J123" s="4"/>
      <c r="K123" s="4"/>
      <c r="L123" s="2"/>
      <c r="M123" s="232"/>
      <c r="N123" s="259"/>
      <c r="O123" s="15"/>
      <c r="P123" s="231"/>
      <c r="Q123" s="259"/>
      <c r="R123" s="15"/>
      <c r="S123" s="231"/>
      <c r="T123" s="259"/>
      <c r="U123" s="15"/>
      <c r="V123" s="237"/>
    </row>
    <row r="124" spans="1:22" s="6" customFormat="1" x14ac:dyDescent="0.3">
      <c r="A124" s="259"/>
      <c r="B124" s="1"/>
      <c r="C124" s="4"/>
      <c r="D124" s="4"/>
      <c r="E124" s="4"/>
      <c r="F124" s="4"/>
      <c r="G124" s="4"/>
      <c r="H124" s="4"/>
      <c r="I124" s="4"/>
      <c r="J124" s="4"/>
      <c r="K124" s="4"/>
      <c r="L124" s="2"/>
      <c r="M124" s="232"/>
      <c r="N124" s="259"/>
      <c r="O124" s="15"/>
      <c r="P124" s="231"/>
      <c r="Q124" s="259"/>
      <c r="R124" s="15"/>
      <c r="S124" s="231"/>
      <c r="T124" s="259"/>
      <c r="U124" s="15"/>
      <c r="V124" s="237"/>
    </row>
    <row r="125" spans="1:22" s="6" customFormat="1" x14ac:dyDescent="0.3">
      <c r="A125" s="259"/>
      <c r="B125" s="1"/>
      <c r="C125" s="4"/>
      <c r="D125" s="4"/>
      <c r="E125" s="4"/>
      <c r="F125" s="4"/>
      <c r="G125" s="4"/>
      <c r="H125" s="4"/>
      <c r="I125" s="4"/>
      <c r="J125" s="4"/>
      <c r="K125" s="4"/>
      <c r="L125" s="2"/>
      <c r="M125" s="232"/>
      <c r="N125" s="259"/>
      <c r="O125" s="15"/>
      <c r="P125" s="231"/>
      <c r="Q125" s="259"/>
      <c r="R125" s="15"/>
      <c r="S125" s="231"/>
      <c r="T125" s="259"/>
      <c r="U125" s="15"/>
      <c r="V125" s="237"/>
    </row>
    <row r="126" spans="1:22" s="6" customFormat="1" x14ac:dyDescent="0.3">
      <c r="A126" s="259"/>
      <c r="B126" s="1"/>
      <c r="C126" s="4"/>
      <c r="D126" s="4"/>
      <c r="E126" s="4"/>
      <c r="F126" s="4"/>
      <c r="G126" s="4"/>
      <c r="H126" s="4"/>
      <c r="I126" s="4"/>
      <c r="J126" s="4"/>
      <c r="K126" s="4"/>
      <c r="L126" s="2"/>
      <c r="M126" s="232"/>
      <c r="N126" s="259"/>
      <c r="O126" s="15"/>
      <c r="P126" s="231"/>
      <c r="Q126" s="259"/>
      <c r="R126" s="15"/>
      <c r="S126" s="231"/>
      <c r="T126" s="259"/>
      <c r="U126" s="15"/>
      <c r="V126" s="237"/>
    </row>
    <row r="127" spans="1:22" s="6" customFormat="1" x14ac:dyDescent="0.3">
      <c r="A127" s="259"/>
      <c r="B127" s="1"/>
      <c r="C127" s="4"/>
      <c r="D127" s="4"/>
      <c r="E127" s="4"/>
      <c r="F127" s="4"/>
      <c r="G127" s="4"/>
      <c r="H127" s="4"/>
      <c r="I127" s="4"/>
      <c r="J127" s="4"/>
      <c r="K127" s="4"/>
      <c r="L127" s="2"/>
      <c r="M127" s="232"/>
      <c r="N127" s="259"/>
      <c r="O127" s="15"/>
      <c r="P127" s="231"/>
      <c r="Q127" s="259"/>
      <c r="R127" s="15"/>
      <c r="S127" s="231"/>
      <c r="T127" s="259"/>
      <c r="U127" s="15"/>
      <c r="V127" s="237"/>
    </row>
    <row r="128" spans="1:22" s="6" customFormat="1" x14ac:dyDescent="0.3">
      <c r="A128" s="259"/>
      <c r="B128" s="1"/>
      <c r="C128" s="4"/>
      <c r="D128" s="4"/>
      <c r="E128" s="4"/>
      <c r="F128" s="4"/>
      <c r="G128" s="4"/>
      <c r="H128" s="4"/>
      <c r="I128" s="4"/>
      <c r="J128" s="4"/>
      <c r="K128" s="4"/>
      <c r="L128" s="2"/>
      <c r="M128" s="232"/>
      <c r="N128" s="259"/>
      <c r="O128" s="15"/>
      <c r="P128" s="231"/>
      <c r="Q128" s="259"/>
      <c r="R128" s="15"/>
      <c r="S128" s="231"/>
      <c r="T128" s="259"/>
      <c r="U128" s="15"/>
      <c r="V128" s="237"/>
    </row>
    <row r="129" spans="1:22" s="6" customFormat="1" x14ac:dyDescent="0.3">
      <c r="A129" s="259"/>
      <c r="B129" s="1"/>
      <c r="C129" s="4"/>
      <c r="D129" s="4"/>
      <c r="E129" s="4"/>
      <c r="F129" s="4"/>
      <c r="G129" s="4"/>
      <c r="H129" s="4"/>
      <c r="I129" s="4"/>
      <c r="J129" s="4"/>
      <c r="K129" s="4"/>
      <c r="L129" s="2"/>
      <c r="M129" s="232"/>
      <c r="N129" s="259"/>
      <c r="O129" s="15"/>
      <c r="P129" s="231"/>
      <c r="Q129" s="259"/>
      <c r="R129" s="15"/>
      <c r="S129" s="231"/>
      <c r="T129" s="259"/>
      <c r="U129" s="15"/>
      <c r="V129" s="237"/>
    </row>
    <row r="130" spans="1:22" s="6" customFormat="1" x14ac:dyDescent="0.3">
      <c r="A130" s="259"/>
      <c r="B130" s="1"/>
      <c r="C130" s="4"/>
      <c r="D130" s="4"/>
      <c r="E130" s="4"/>
      <c r="F130" s="4"/>
      <c r="G130" s="4"/>
      <c r="H130" s="4"/>
      <c r="I130" s="4"/>
      <c r="J130" s="4"/>
      <c r="K130" s="4"/>
      <c r="L130" s="2"/>
      <c r="M130" s="232"/>
      <c r="N130" s="259"/>
      <c r="O130" s="15"/>
      <c r="P130" s="231"/>
      <c r="Q130" s="259"/>
      <c r="R130" s="15"/>
      <c r="S130" s="231"/>
      <c r="T130" s="259"/>
      <c r="U130" s="15"/>
      <c r="V130" s="237"/>
    </row>
    <row r="131" spans="1:22" s="6" customFormat="1" x14ac:dyDescent="0.3">
      <c r="A131" s="259"/>
      <c r="B131" s="1"/>
      <c r="C131" s="4"/>
      <c r="D131" s="4"/>
      <c r="E131" s="4"/>
      <c r="F131" s="4"/>
      <c r="G131" s="4"/>
      <c r="H131" s="4"/>
      <c r="I131" s="4"/>
      <c r="J131" s="4"/>
      <c r="K131" s="4"/>
      <c r="L131" s="2"/>
      <c r="M131" s="232"/>
      <c r="N131" s="259"/>
      <c r="O131" s="15"/>
      <c r="P131" s="231"/>
      <c r="Q131" s="259"/>
      <c r="R131" s="15"/>
      <c r="S131" s="231"/>
      <c r="T131" s="259"/>
      <c r="U131" s="15"/>
      <c r="V131" s="237"/>
    </row>
    <row r="132" spans="1:22" s="7" customFormat="1" x14ac:dyDescent="0.3">
      <c r="A132" s="259"/>
      <c r="B132" s="1"/>
      <c r="C132" s="4"/>
      <c r="D132" s="4"/>
      <c r="E132" s="4"/>
      <c r="F132" s="4"/>
      <c r="G132" s="4"/>
      <c r="H132" s="4"/>
      <c r="I132" s="4"/>
      <c r="J132" s="4"/>
      <c r="K132" s="4"/>
      <c r="L132" s="2"/>
      <c r="M132" s="232"/>
      <c r="N132" s="259"/>
      <c r="O132" s="15"/>
      <c r="P132" s="231"/>
      <c r="Q132" s="259"/>
      <c r="R132" s="15"/>
      <c r="S132" s="231"/>
      <c r="T132" s="259"/>
      <c r="U132" s="15"/>
      <c r="V132" s="237"/>
    </row>
    <row r="133" spans="1:22" s="7" customFormat="1" x14ac:dyDescent="0.3">
      <c r="A133" s="259"/>
      <c r="B133" s="1"/>
      <c r="C133" s="4"/>
      <c r="D133" s="4"/>
      <c r="E133" s="4"/>
      <c r="F133" s="4"/>
      <c r="G133" s="4"/>
      <c r="H133" s="4"/>
      <c r="I133" s="4"/>
      <c r="J133" s="4"/>
      <c r="K133" s="4"/>
      <c r="L133" s="2"/>
      <c r="M133" s="232"/>
      <c r="N133" s="259"/>
      <c r="O133" s="15"/>
      <c r="P133" s="231"/>
      <c r="Q133" s="259"/>
      <c r="R133" s="15"/>
      <c r="S133" s="231"/>
      <c r="T133" s="259"/>
      <c r="U133" s="15"/>
      <c r="V133" s="237"/>
    </row>
    <row r="134" spans="1:22" s="7" customFormat="1" x14ac:dyDescent="0.3">
      <c r="A134" s="259"/>
      <c r="B134" s="1"/>
      <c r="C134" s="4"/>
      <c r="D134" s="4"/>
      <c r="E134" s="4"/>
      <c r="F134" s="4"/>
      <c r="G134" s="4"/>
      <c r="H134" s="4"/>
      <c r="I134" s="4"/>
      <c r="J134" s="4"/>
      <c r="K134" s="4"/>
      <c r="L134" s="2"/>
      <c r="M134" s="232"/>
      <c r="N134" s="259"/>
      <c r="O134" s="15"/>
      <c r="P134" s="231"/>
      <c r="Q134" s="259"/>
      <c r="R134" s="15"/>
      <c r="S134" s="231"/>
      <c r="T134" s="259"/>
      <c r="U134" s="15"/>
      <c r="V134" s="237"/>
    </row>
    <row r="135" spans="1:22" s="7" customFormat="1" x14ac:dyDescent="0.3">
      <c r="A135" s="259"/>
      <c r="B135" s="1"/>
      <c r="C135" s="4"/>
      <c r="D135" s="4"/>
      <c r="E135" s="4"/>
      <c r="F135" s="4"/>
      <c r="G135" s="4"/>
      <c r="H135" s="4"/>
      <c r="I135" s="4"/>
      <c r="J135" s="4"/>
      <c r="K135" s="4"/>
      <c r="L135" s="2"/>
      <c r="M135" s="232"/>
      <c r="N135" s="259"/>
      <c r="O135" s="15"/>
      <c r="P135" s="231"/>
      <c r="Q135" s="259"/>
      <c r="R135" s="15"/>
      <c r="S135" s="231"/>
      <c r="T135" s="259"/>
      <c r="U135" s="15"/>
      <c r="V135" s="237"/>
    </row>
    <row r="136" spans="1:22" s="6" customFormat="1" x14ac:dyDescent="0.3">
      <c r="A136" s="259"/>
      <c r="B136" s="1"/>
      <c r="C136" s="4"/>
      <c r="D136" s="4"/>
      <c r="E136" s="4"/>
      <c r="F136" s="4"/>
      <c r="G136" s="4"/>
      <c r="H136" s="4"/>
      <c r="I136" s="4"/>
      <c r="J136" s="4"/>
      <c r="K136" s="4"/>
      <c r="L136" s="2"/>
      <c r="M136" s="232"/>
      <c r="N136" s="259"/>
      <c r="O136" s="15"/>
      <c r="P136" s="231"/>
      <c r="Q136" s="259"/>
      <c r="R136" s="15"/>
      <c r="S136" s="231"/>
      <c r="T136" s="259"/>
      <c r="U136" s="15"/>
      <c r="V136" s="237"/>
    </row>
    <row r="137" spans="1:22" s="6" customFormat="1" x14ac:dyDescent="0.3">
      <c r="A137" s="259"/>
      <c r="B137" s="1"/>
      <c r="C137" s="4"/>
      <c r="D137" s="4"/>
      <c r="E137" s="4"/>
      <c r="F137" s="4"/>
      <c r="G137" s="4"/>
      <c r="H137" s="4"/>
      <c r="I137" s="4"/>
      <c r="J137" s="4"/>
      <c r="K137" s="4"/>
      <c r="L137" s="2"/>
      <c r="M137" s="232"/>
      <c r="N137" s="259"/>
      <c r="O137" s="15"/>
      <c r="P137" s="231"/>
      <c r="Q137" s="259"/>
      <c r="R137" s="15"/>
      <c r="S137" s="231"/>
      <c r="T137" s="259"/>
      <c r="U137" s="15"/>
      <c r="V137" s="237"/>
    </row>
    <row r="138" spans="1:22" s="6" customFormat="1" x14ac:dyDescent="0.3">
      <c r="A138" s="259"/>
      <c r="B138" s="1"/>
      <c r="C138" s="4"/>
      <c r="D138" s="4"/>
      <c r="E138" s="4"/>
      <c r="F138" s="4"/>
      <c r="G138" s="4"/>
      <c r="H138" s="4"/>
      <c r="I138" s="4"/>
      <c r="J138" s="4"/>
      <c r="K138" s="4"/>
      <c r="L138" s="2"/>
      <c r="M138" s="232"/>
      <c r="N138" s="259"/>
      <c r="O138" s="15"/>
      <c r="P138" s="231"/>
      <c r="Q138" s="259"/>
      <c r="R138" s="15"/>
      <c r="S138" s="231"/>
      <c r="T138" s="259"/>
      <c r="U138" s="15"/>
      <c r="V138" s="237"/>
    </row>
    <row r="139" spans="1:22" s="6" customFormat="1" x14ac:dyDescent="0.3">
      <c r="A139" s="259"/>
      <c r="B139" s="1"/>
      <c r="C139" s="4"/>
      <c r="D139" s="4"/>
      <c r="E139" s="4"/>
      <c r="F139" s="4"/>
      <c r="G139" s="4"/>
      <c r="H139" s="4"/>
      <c r="I139" s="4"/>
      <c r="J139" s="4"/>
      <c r="K139" s="4"/>
      <c r="L139" s="2"/>
      <c r="M139" s="232"/>
      <c r="N139" s="259"/>
      <c r="O139" s="15"/>
      <c r="P139" s="231"/>
      <c r="Q139" s="259"/>
      <c r="R139" s="15"/>
      <c r="S139" s="231"/>
      <c r="T139" s="259"/>
      <c r="U139" s="15"/>
      <c r="V139" s="237"/>
    </row>
    <row r="140" spans="1:22" s="6" customFormat="1" x14ac:dyDescent="0.3">
      <c r="A140" s="259"/>
      <c r="B140" s="1"/>
      <c r="C140" s="4"/>
      <c r="D140" s="4"/>
      <c r="E140" s="4"/>
      <c r="F140" s="4"/>
      <c r="G140" s="4"/>
      <c r="H140" s="4"/>
      <c r="I140" s="4"/>
      <c r="J140" s="4"/>
      <c r="K140" s="4"/>
      <c r="L140" s="2"/>
      <c r="M140" s="232"/>
      <c r="N140" s="259"/>
      <c r="O140" s="15"/>
      <c r="P140" s="231"/>
      <c r="Q140" s="259"/>
      <c r="R140" s="15"/>
      <c r="S140" s="231"/>
      <c r="T140" s="259"/>
      <c r="U140" s="15"/>
      <c r="V140" s="237"/>
    </row>
    <row r="141" spans="1:22" s="6" customFormat="1" x14ac:dyDescent="0.3">
      <c r="A141" s="259"/>
      <c r="B141" s="1"/>
      <c r="C141" s="4"/>
      <c r="D141" s="4"/>
      <c r="E141" s="4"/>
      <c r="F141" s="4"/>
      <c r="G141" s="4"/>
      <c r="H141" s="4"/>
      <c r="I141" s="4"/>
      <c r="J141" s="4"/>
      <c r="K141" s="4"/>
      <c r="L141" s="2"/>
      <c r="M141" s="232"/>
      <c r="N141" s="259"/>
      <c r="O141" s="15"/>
      <c r="P141" s="231"/>
      <c r="Q141" s="259"/>
      <c r="R141" s="15"/>
      <c r="S141" s="231"/>
      <c r="T141" s="259"/>
      <c r="U141" s="15"/>
      <c r="V141" s="237"/>
    </row>
    <row r="142" spans="1:22" s="7" customFormat="1" x14ac:dyDescent="0.3">
      <c r="A142" s="259"/>
      <c r="B142" s="1"/>
      <c r="C142" s="4"/>
      <c r="D142" s="4"/>
      <c r="E142" s="4"/>
      <c r="F142" s="4"/>
      <c r="G142" s="4"/>
      <c r="H142" s="4"/>
      <c r="I142" s="4"/>
      <c r="J142" s="4"/>
      <c r="K142" s="4"/>
      <c r="L142" s="2"/>
      <c r="M142" s="232"/>
      <c r="N142" s="259"/>
      <c r="O142" s="15"/>
      <c r="P142" s="231"/>
      <c r="Q142" s="259"/>
      <c r="R142" s="15"/>
      <c r="S142" s="231"/>
      <c r="T142" s="259"/>
      <c r="U142" s="15"/>
      <c r="V142" s="237"/>
    </row>
    <row r="143" spans="1:22" s="7" customFormat="1" x14ac:dyDescent="0.3">
      <c r="A143" s="259"/>
      <c r="B143" s="1"/>
      <c r="C143" s="4"/>
      <c r="D143" s="4"/>
      <c r="E143" s="4"/>
      <c r="F143" s="4"/>
      <c r="G143" s="4"/>
      <c r="H143" s="4"/>
      <c r="I143" s="4"/>
      <c r="J143" s="4"/>
      <c r="K143" s="4"/>
      <c r="L143" s="2"/>
      <c r="M143" s="232"/>
      <c r="N143" s="259"/>
      <c r="O143" s="15"/>
      <c r="P143" s="231"/>
      <c r="Q143" s="259"/>
      <c r="R143" s="15"/>
      <c r="S143" s="231"/>
      <c r="T143" s="259"/>
      <c r="U143" s="15"/>
      <c r="V143" s="237"/>
    </row>
    <row r="144" spans="1:22" s="7" customFormat="1" x14ac:dyDescent="0.3">
      <c r="A144" s="259"/>
      <c r="B144" s="1"/>
      <c r="C144" s="4"/>
      <c r="D144" s="4"/>
      <c r="E144" s="4"/>
      <c r="F144" s="4"/>
      <c r="G144" s="4"/>
      <c r="H144" s="4"/>
      <c r="I144" s="4"/>
      <c r="J144" s="4"/>
      <c r="K144" s="4"/>
      <c r="L144" s="2"/>
      <c r="M144" s="232"/>
      <c r="N144" s="259"/>
      <c r="O144" s="15"/>
      <c r="P144" s="231"/>
      <c r="Q144" s="259"/>
      <c r="R144" s="15"/>
      <c r="S144" s="231"/>
      <c r="T144" s="259"/>
      <c r="U144" s="15"/>
      <c r="V144" s="237"/>
    </row>
    <row r="145" spans="1:22" s="7" customFormat="1" x14ac:dyDescent="0.3">
      <c r="A145" s="259"/>
      <c r="B145" s="1"/>
      <c r="C145" s="4"/>
      <c r="D145" s="4"/>
      <c r="E145" s="4"/>
      <c r="F145" s="4"/>
      <c r="G145" s="4"/>
      <c r="H145" s="4"/>
      <c r="I145" s="4"/>
      <c r="J145" s="4"/>
      <c r="K145" s="4"/>
      <c r="L145" s="2"/>
      <c r="M145" s="232"/>
      <c r="N145" s="259"/>
      <c r="O145" s="15"/>
      <c r="P145" s="231"/>
      <c r="Q145" s="259"/>
      <c r="R145" s="15"/>
      <c r="S145" s="231"/>
      <c r="T145" s="259"/>
      <c r="U145" s="15"/>
      <c r="V145" s="237"/>
    </row>
    <row r="146" spans="1:22" s="7" customFormat="1" x14ac:dyDescent="0.3">
      <c r="A146" s="259"/>
      <c r="B146" s="1"/>
      <c r="C146" s="4"/>
      <c r="D146" s="4"/>
      <c r="E146" s="4"/>
      <c r="F146" s="4"/>
      <c r="G146" s="4"/>
      <c r="H146" s="4"/>
      <c r="I146" s="4"/>
      <c r="J146" s="4"/>
      <c r="K146" s="4"/>
      <c r="L146" s="2"/>
      <c r="M146" s="232"/>
      <c r="N146" s="259"/>
      <c r="O146" s="15"/>
      <c r="P146" s="231"/>
      <c r="Q146" s="259"/>
      <c r="R146" s="15"/>
      <c r="S146" s="231"/>
      <c r="T146" s="259"/>
      <c r="U146" s="15"/>
      <c r="V146" s="237"/>
    </row>
    <row r="147" spans="1:22" s="8" customFormat="1" x14ac:dyDescent="0.3">
      <c r="A147" s="259"/>
      <c r="B147" s="1"/>
      <c r="C147" s="4"/>
      <c r="D147" s="4"/>
      <c r="E147" s="4"/>
      <c r="F147" s="4"/>
      <c r="G147" s="4"/>
      <c r="H147" s="4"/>
      <c r="I147" s="4"/>
      <c r="J147" s="4"/>
      <c r="K147" s="4"/>
      <c r="L147" s="2"/>
      <c r="M147" s="232"/>
      <c r="N147" s="259"/>
      <c r="O147" s="15"/>
      <c r="P147" s="231"/>
      <c r="Q147" s="259"/>
      <c r="R147" s="15"/>
      <c r="S147" s="231"/>
      <c r="T147" s="259"/>
      <c r="U147" s="15"/>
      <c r="V147" s="237"/>
    </row>
    <row r="148" spans="1:22" s="9" customFormat="1" x14ac:dyDescent="0.3">
      <c r="A148" s="259"/>
      <c r="B148" s="1"/>
      <c r="C148" s="4"/>
      <c r="D148" s="4"/>
      <c r="E148" s="4"/>
      <c r="F148" s="4"/>
      <c r="G148" s="4"/>
      <c r="H148" s="4"/>
      <c r="I148" s="4"/>
      <c r="J148" s="4"/>
      <c r="K148" s="4"/>
      <c r="L148" s="2"/>
      <c r="M148" s="232"/>
      <c r="N148" s="259"/>
      <c r="O148" s="15"/>
      <c r="P148" s="231"/>
      <c r="Q148" s="259"/>
      <c r="R148" s="15"/>
      <c r="S148" s="231"/>
      <c r="T148" s="259"/>
      <c r="U148" s="15"/>
      <c r="V148" s="237"/>
    </row>
    <row r="149" spans="1:22" s="6" customFormat="1" x14ac:dyDescent="0.3">
      <c r="A149" s="259"/>
      <c r="B149" s="1"/>
      <c r="C149" s="4"/>
      <c r="D149" s="4"/>
      <c r="E149" s="4"/>
      <c r="F149" s="4"/>
      <c r="G149" s="4"/>
      <c r="H149" s="4"/>
      <c r="I149" s="4"/>
      <c r="J149" s="4"/>
      <c r="K149" s="4"/>
      <c r="L149" s="2"/>
      <c r="M149" s="232"/>
      <c r="N149" s="259"/>
      <c r="O149" s="15"/>
      <c r="P149" s="231"/>
      <c r="Q149" s="259"/>
      <c r="R149" s="15"/>
      <c r="S149" s="231"/>
      <c r="T149" s="259"/>
      <c r="U149" s="15"/>
      <c r="V149" s="237"/>
    </row>
    <row r="150" spans="1:22" s="6" customFormat="1" x14ac:dyDescent="0.3">
      <c r="A150" s="259"/>
      <c r="B150" s="1"/>
      <c r="C150" s="4"/>
      <c r="D150" s="4"/>
      <c r="E150" s="4"/>
      <c r="F150" s="4"/>
      <c r="G150" s="4"/>
      <c r="H150" s="4"/>
      <c r="I150" s="4"/>
      <c r="J150" s="4"/>
      <c r="K150" s="4"/>
      <c r="L150" s="2"/>
      <c r="M150" s="232"/>
      <c r="N150" s="259"/>
      <c r="O150" s="15"/>
      <c r="P150" s="231"/>
      <c r="Q150" s="259"/>
      <c r="R150" s="15"/>
      <c r="S150" s="231"/>
      <c r="T150" s="259"/>
      <c r="U150" s="15"/>
      <c r="V150" s="237"/>
    </row>
    <row r="151" spans="1:22" s="6" customFormat="1" x14ac:dyDescent="0.3">
      <c r="A151" s="259"/>
      <c r="B151" s="1"/>
      <c r="C151" s="4"/>
      <c r="D151" s="4"/>
      <c r="E151" s="4"/>
      <c r="F151" s="4"/>
      <c r="G151" s="4"/>
      <c r="H151" s="4"/>
      <c r="I151" s="4"/>
      <c r="J151" s="4"/>
      <c r="K151" s="4"/>
      <c r="L151" s="2"/>
      <c r="M151" s="232"/>
      <c r="N151" s="259"/>
      <c r="O151" s="15"/>
      <c r="P151" s="231"/>
      <c r="Q151" s="259"/>
      <c r="R151" s="15"/>
      <c r="S151" s="231"/>
      <c r="T151" s="259"/>
      <c r="U151" s="15"/>
      <c r="V151" s="237"/>
    </row>
    <row r="152" spans="1:22" s="7" customFormat="1" x14ac:dyDescent="0.3">
      <c r="A152" s="259"/>
      <c r="B152" s="1"/>
      <c r="C152" s="4"/>
      <c r="D152" s="4"/>
      <c r="E152" s="4"/>
      <c r="F152" s="4"/>
      <c r="G152" s="4"/>
      <c r="H152" s="4"/>
      <c r="I152" s="4"/>
      <c r="J152" s="4"/>
      <c r="K152" s="4"/>
      <c r="L152" s="2"/>
      <c r="M152" s="232"/>
      <c r="N152" s="259"/>
      <c r="O152" s="15"/>
      <c r="P152" s="231"/>
      <c r="Q152" s="259"/>
      <c r="R152" s="15"/>
      <c r="S152" s="231"/>
      <c r="T152" s="259"/>
      <c r="U152" s="15"/>
      <c r="V152" s="237"/>
    </row>
    <row r="153" spans="1:22" s="6" customFormat="1" x14ac:dyDescent="0.3">
      <c r="A153" s="259"/>
      <c r="B153" s="1"/>
      <c r="C153" s="4"/>
      <c r="D153" s="4"/>
      <c r="E153" s="4"/>
      <c r="F153" s="4"/>
      <c r="G153" s="4"/>
      <c r="H153" s="4"/>
      <c r="I153" s="4"/>
      <c r="J153" s="4"/>
      <c r="K153" s="4"/>
      <c r="L153" s="2"/>
      <c r="M153" s="232"/>
      <c r="N153" s="259"/>
      <c r="O153" s="15"/>
      <c r="P153" s="231"/>
      <c r="Q153" s="259"/>
      <c r="R153" s="15"/>
      <c r="S153" s="231"/>
      <c r="T153" s="259"/>
      <c r="U153" s="15"/>
      <c r="V153" s="237"/>
    </row>
    <row r="154" spans="1:22" s="6" customFormat="1" x14ac:dyDescent="0.3">
      <c r="A154" s="259"/>
      <c r="B154" s="1"/>
      <c r="C154" s="4"/>
      <c r="D154" s="4"/>
      <c r="E154" s="4"/>
      <c r="F154" s="4"/>
      <c r="G154" s="4"/>
      <c r="H154" s="4"/>
      <c r="I154" s="4"/>
      <c r="J154" s="4"/>
      <c r="K154" s="4"/>
      <c r="L154" s="2"/>
      <c r="M154" s="232"/>
      <c r="N154" s="259"/>
      <c r="O154" s="15"/>
      <c r="P154" s="231"/>
      <c r="Q154" s="259"/>
      <c r="R154" s="15"/>
      <c r="S154" s="231"/>
      <c r="T154" s="259"/>
      <c r="U154" s="15"/>
      <c r="V154" s="237"/>
    </row>
    <row r="155" spans="1:22" s="6" customFormat="1" x14ac:dyDescent="0.3">
      <c r="A155" s="259"/>
      <c r="B155" s="1"/>
      <c r="C155" s="4"/>
      <c r="D155" s="4"/>
      <c r="E155" s="4"/>
      <c r="F155" s="4"/>
      <c r="G155" s="4"/>
      <c r="H155" s="4"/>
      <c r="I155" s="4"/>
      <c r="J155" s="4"/>
      <c r="K155" s="4"/>
      <c r="L155" s="2"/>
      <c r="M155" s="232"/>
      <c r="N155" s="259"/>
      <c r="O155" s="15"/>
      <c r="P155" s="231"/>
      <c r="Q155" s="259"/>
      <c r="R155" s="15"/>
      <c r="S155" s="231"/>
      <c r="T155" s="259"/>
      <c r="U155" s="15"/>
      <c r="V155" s="237"/>
    </row>
    <row r="156" spans="1:22" s="6" customFormat="1" x14ac:dyDescent="0.3">
      <c r="A156" s="259"/>
      <c r="B156" s="1"/>
      <c r="C156" s="4"/>
      <c r="D156" s="4"/>
      <c r="E156" s="4"/>
      <c r="F156" s="4"/>
      <c r="G156" s="4"/>
      <c r="H156" s="4"/>
      <c r="I156" s="4"/>
      <c r="J156" s="4"/>
      <c r="K156" s="4"/>
      <c r="L156" s="2"/>
      <c r="M156" s="232"/>
      <c r="N156" s="259"/>
      <c r="O156" s="15"/>
      <c r="P156" s="231"/>
      <c r="Q156" s="259"/>
      <c r="R156" s="15"/>
      <c r="S156" s="231"/>
      <c r="T156" s="259"/>
      <c r="U156" s="15"/>
      <c r="V156" s="237"/>
    </row>
    <row r="157" spans="1:22" s="6" customFormat="1" x14ac:dyDescent="0.3">
      <c r="A157" s="259"/>
      <c r="B157" s="1"/>
      <c r="C157" s="4"/>
      <c r="D157" s="4"/>
      <c r="E157" s="4"/>
      <c r="F157" s="4"/>
      <c r="G157" s="4"/>
      <c r="H157" s="4"/>
      <c r="I157" s="4"/>
      <c r="J157" s="4"/>
      <c r="K157" s="4"/>
      <c r="L157" s="2"/>
      <c r="M157" s="232"/>
      <c r="N157" s="259"/>
      <c r="O157" s="15"/>
      <c r="P157" s="231"/>
      <c r="Q157" s="259"/>
      <c r="R157" s="15"/>
      <c r="S157" s="231"/>
      <c r="T157" s="259"/>
      <c r="U157" s="15"/>
      <c r="V157" s="237"/>
    </row>
    <row r="158" spans="1:22" s="6" customFormat="1" x14ac:dyDescent="0.3">
      <c r="A158" s="259"/>
      <c r="B158" s="1"/>
      <c r="C158" s="4"/>
      <c r="D158" s="4"/>
      <c r="E158" s="4"/>
      <c r="F158" s="4"/>
      <c r="G158" s="4"/>
      <c r="H158" s="4"/>
      <c r="I158" s="4"/>
      <c r="J158" s="4"/>
      <c r="K158" s="4"/>
      <c r="L158" s="2"/>
      <c r="M158" s="232"/>
      <c r="N158" s="259"/>
      <c r="O158" s="15"/>
      <c r="P158" s="231"/>
      <c r="Q158" s="259"/>
      <c r="R158" s="15"/>
      <c r="S158" s="231"/>
      <c r="T158" s="259"/>
      <c r="U158" s="15"/>
      <c r="V158" s="237"/>
    </row>
    <row r="159" spans="1:22" s="6" customFormat="1" x14ac:dyDescent="0.3">
      <c r="A159" s="259"/>
      <c r="B159" s="1"/>
      <c r="C159" s="4"/>
      <c r="D159" s="4"/>
      <c r="E159" s="4"/>
      <c r="F159" s="4"/>
      <c r="G159" s="4"/>
      <c r="H159" s="4"/>
      <c r="I159" s="4"/>
      <c r="J159" s="4"/>
      <c r="K159" s="4"/>
      <c r="L159" s="2"/>
      <c r="M159" s="232"/>
      <c r="N159" s="259"/>
      <c r="O159" s="15"/>
      <c r="P159" s="231"/>
      <c r="Q159" s="259"/>
      <c r="R159" s="15"/>
      <c r="S159" s="231"/>
      <c r="T159" s="259"/>
      <c r="U159" s="15"/>
      <c r="V159" s="237"/>
    </row>
    <row r="160" spans="1:22" s="6" customFormat="1" x14ac:dyDescent="0.3">
      <c r="A160" s="259"/>
      <c r="B160" s="1"/>
      <c r="C160" s="4"/>
      <c r="D160" s="4"/>
      <c r="E160" s="4"/>
      <c r="F160" s="4"/>
      <c r="G160" s="4"/>
      <c r="H160" s="4"/>
      <c r="I160" s="4"/>
      <c r="J160" s="4"/>
      <c r="K160" s="4"/>
      <c r="L160" s="2"/>
      <c r="M160" s="232"/>
      <c r="N160" s="259"/>
      <c r="O160" s="15"/>
      <c r="P160" s="231"/>
      <c r="Q160" s="259"/>
      <c r="R160" s="15"/>
      <c r="S160" s="231"/>
      <c r="T160" s="259"/>
      <c r="U160" s="15"/>
      <c r="V160" s="237"/>
    </row>
    <row r="161" spans="1:22" s="7" customFormat="1" x14ac:dyDescent="0.3">
      <c r="A161" s="259"/>
      <c r="B161" s="1"/>
      <c r="C161" s="4"/>
      <c r="D161" s="4"/>
      <c r="E161" s="4"/>
      <c r="F161" s="4"/>
      <c r="G161" s="4"/>
      <c r="H161" s="4"/>
      <c r="I161" s="4"/>
      <c r="J161" s="4"/>
      <c r="K161" s="4"/>
      <c r="L161" s="2"/>
      <c r="M161" s="232"/>
      <c r="N161" s="259"/>
      <c r="O161" s="15"/>
      <c r="P161" s="231"/>
      <c r="Q161" s="259"/>
      <c r="R161" s="15"/>
      <c r="S161" s="231"/>
      <c r="T161" s="259"/>
      <c r="U161" s="15"/>
      <c r="V161" s="237"/>
    </row>
    <row r="162" spans="1:22" s="7" customFormat="1" x14ac:dyDescent="0.3">
      <c r="A162" s="259"/>
      <c r="B162" s="1"/>
      <c r="C162" s="4"/>
      <c r="D162" s="4"/>
      <c r="E162" s="4"/>
      <c r="F162" s="4"/>
      <c r="G162" s="4"/>
      <c r="H162" s="4"/>
      <c r="I162" s="4"/>
      <c r="J162" s="4"/>
      <c r="K162" s="4"/>
      <c r="L162" s="2"/>
      <c r="M162" s="232"/>
      <c r="N162" s="259"/>
      <c r="O162" s="15"/>
      <c r="P162" s="231"/>
      <c r="Q162" s="259"/>
      <c r="R162" s="15"/>
      <c r="S162" s="231"/>
      <c r="T162" s="259"/>
      <c r="U162" s="15"/>
      <c r="V162" s="237"/>
    </row>
    <row r="163" spans="1:22" s="7" customFormat="1" x14ac:dyDescent="0.3">
      <c r="A163" s="259"/>
      <c r="B163" s="1"/>
      <c r="C163" s="4"/>
      <c r="D163" s="4"/>
      <c r="E163" s="4"/>
      <c r="F163" s="4"/>
      <c r="G163" s="4"/>
      <c r="H163" s="4"/>
      <c r="I163" s="4"/>
      <c r="J163" s="4"/>
      <c r="K163" s="4"/>
      <c r="L163" s="2"/>
      <c r="M163" s="232"/>
      <c r="N163" s="259"/>
      <c r="O163" s="15"/>
      <c r="P163" s="231"/>
      <c r="Q163" s="259"/>
      <c r="R163" s="15"/>
      <c r="S163" s="231"/>
      <c r="T163" s="259"/>
      <c r="U163" s="15"/>
      <c r="V163" s="237"/>
    </row>
    <row r="164" spans="1:22" s="7" customFormat="1" x14ac:dyDescent="0.3">
      <c r="A164" s="259"/>
      <c r="B164" s="1"/>
      <c r="C164" s="4"/>
      <c r="D164" s="4"/>
      <c r="E164" s="4"/>
      <c r="F164" s="4"/>
      <c r="G164" s="4"/>
      <c r="H164" s="4"/>
      <c r="I164" s="4"/>
      <c r="J164" s="4"/>
      <c r="K164" s="4"/>
      <c r="L164" s="2"/>
      <c r="M164" s="232"/>
      <c r="N164" s="259"/>
      <c r="O164" s="15"/>
      <c r="P164" s="231"/>
      <c r="Q164" s="259"/>
      <c r="R164" s="15"/>
      <c r="S164" s="231"/>
      <c r="T164" s="259"/>
      <c r="U164" s="15"/>
      <c r="V164" s="237"/>
    </row>
    <row r="165" spans="1:22" s="7" customFormat="1" x14ac:dyDescent="0.3">
      <c r="A165" s="259"/>
      <c r="B165" s="1"/>
      <c r="C165" s="4"/>
      <c r="D165" s="4"/>
      <c r="E165" s="4"/>
      <c r="F165" s="4"/>
      <c r="G165" s="4"/>
      <c r="H165" s="4"/>
      <c r="I165" s="4"/>
      <c r="J165" s="4"/>
      <c r="K165" s="4"/>
      <c r="L165" s="2"/>
      <c r="M165" s="232"/>
      <c r="N165" s="259"/>
      <c r="O165" s="15"/>
      <c r="P165" s="231"/>
      <c r="Q165" s="259"/>
      <c r="R165" s="15"/>
      <c r="S165" s="231"/>
      <c r="T165" s="259"/>
      <c r="U165" s="15"/>
      <c r="V165" s="237"/>
    </row>
    <row r="166" spans="1:22" s="6" customFormat="1" x14ac:dyDescent="0.3">
      <c r="A166" s="259"/>
      <c r="B166" s="1"/>
      <c r="C166" s="4"/>
      <c r="D166" s="4"/>
      <c r="E166" s="4"/>
      <c r="F166" s="4"/>
      <c r="G166" s="4"/>
      <c r="H166" s="4"/>
      <c r="I166" s="4"/>
      <c r="J166" s="4"/>
      <c r="K166" s="4"/>
      <c r="L166" s="2"/>
      <c r="M166" s="232"/>
      <c r="N166" s="259"/>
      <c r="O166" s="15"/>
      <c r="P166" s="231"/>
      <c r="Q166" s="259"/>
      <c r="R166" s="15"/>
      <c r="S166" s="231"/>
      <c r="T166" s="259"/>
      <c r="U166" s="15"/>
      <c r="V166" s="237"/>
    </row>
    <row r="167" spans="1:22" s="6" customFormat="1" x14ac:dyDescent="0.3">
      <c r="A167" s="259"/>
      <c r="B167" s="1"/>
      <c r="C167" s="4"/>
      <c r="D167" s="4"/>
      <c r="E167" s="4"/>
      <c r="F167" s="4"/>
      <c r="G167" s="4"/>
      <c r="H167" s="4"/>
      <c r="I167" s="4"/>
      <c r="J167" s="4"/>
      <c r="K167" s="4"/>
      <c r="L167" s="2"/>
      <c r="M167" s="232"/>
      <c r="N167" s="259"/>
      <c r="O167" s="15"/>
      <c r="P167" s="231"/>
      <c r="Q167" s="259"/>
      <c r="R167" s="15"/>
      <c r="S167" s="231"/>
      <c r="T167" s="259"/>
      <c r="U167" s="15"/>
      <c r="V167" s="237"/>
    </row>
    <row r="168" spans="1:22" s="6" customFormat="1" x14ac:dyDescent="0.3">
      <c r="A168" s="259"/>
      <c r="B168" s="1"/>
      <c r="C168" s="4"/>
      <c r="D168" s="4"/>
      <c r="E168" s="4"/>
      <c r="F168" s="4"/>
      <c r="G168" s="4"/>
      <c r="H168" s="4"/>
      <c r="I168" s="4"/>
      <c r="J168" s="4"/>
      <c r="K168" s="4"/>
      <c r="L168" s="2"/>
      <c r="M168" s="232"/>
      <c r="N168" s="259"/>
      <c r="O168" s="15"/>
      <c r="P168" s="231"/>
      <c r="Q168" s="259"/>
      <c r="R168" s="15"/>
      <c r="S168" s="231"/>
      <c r="T168" s="259"/>
      <c r="U168" s="15"/>
      <c r="V168" s="237"/>
    </row>
    <row r="169" spans="1:22" s="6" customFormat="1" x14ac:dyDescent="0.3">
      <c r="A169" s="259"/>
      <c r="B169" s="1"/>
      <c r="C169" s="4"/>
      <c r="D169" s="4"/>
      <c r="E169" s="4"/>
      <c r="F169" s="4"/>
      <c r="G169" s="4"/>
      <c r="H169" s="4"/>
      <c r="I169" s="4"/>
      <c r="J169" s="4"/>
      <c r="K169" s="4"/>
      <c r="L169" s="2"/>
      <c r="M169" s="232"/>
      <c r="N169" s="259"/>
      <c r="O169" s="15"/>
      <c r="P169" s="231"/>
      <c r="Q169" s="259"/>
      <c r="R169" s="15"/>
      <c r="S169" s="231"/>
      <c r="T169" s="259"/>
      <c r="U169" s="15"/>
      <c r="V169" s="237"/>
    </row>
    <row r="170" spans="1:22" s="6" customFormat="1" x14ac:dyDescent="0.3">
      <c r="A170" s="259"/>
      <c r="B170" s="1"/>
      <c r="C170" s="4"/>
      <c r="D170" s="4"/>
      <c r="E170" s="4"/>
      <c r="F170" s="4"/>
      <c r="G170" s="4"/>
      <c r="H170" s="4"/>
      <c r="I170" s="4"/>
      <c r="J170" s="4"/>
      <c r="K170" s="4"/>
      <c r="L170" s="2"/>
      <c r="M170" s="232"/>
      <c r="N170" s="259"/>
      <c r="O170" s="15"/>
      <c r="P170" s="231"/>
      <c r="Q170" s="259"/>
      <c r="R170" s="15"/>
      <c r="S170" s="231"/>
      <c r="T170" s="259"/>
      <c r="U170" s="15"/>
      <c r="V170" s="237"/>
    </row>
    <row r="171" spans="1:22" s="6" customFormat="1" x14ac:dyDescent="0.3">
      <c r="A171" s="259"/>
      <c r="B171" s="1"/>
      <c r="C171" s="4"/>
      <c r="D171" s="4"/>
      <c r="E171" s="4"/>
      <c r="F171" s="4"/>
      <c r="G171" s="4"/>
      <c r="H171" s="4"/>
      <c r="I171" s="4"/>
      <c r="J171" s="4"/>
      <c r="K171" s="4"/>
      <c r="L171" s="2"/>
      <c r="M171" s="232"/>
      <c r="N171" s="259"/>
      <c r="O171" s="15"/>
      <c r="P171" s="231"/>
      <c r="Q171" s="259"/>
      <c r="R171" s="15"/>
      <c r="S171" s="231"/>
      <c r="T171" s="259"/>
      <c r="U171" s="15"/>
      <c r="V171" s="237"/>
    </row>
    <row r="172" spans="1:22" s="6" customFormat="1" x14ac:dyDescent="0.3">
      <c r="A172" s="259"/>
      <c r="B172" s="1"/>
      <c r="C172" s="4"/>
      <c r="D172" s="4"/>
      <c r="E172" s="4"/>
      <c r="F172" s="4"/>
      <c r="G172" s="4"/>
      <c r="H172" s="4"/>
      <c r="I172" s="4"/>
      <c r="J172" s="4"/>
      <c r="K172" s="4"/>
      <c r="L172" s="2"/>
      <c r="M172" s="232"/>
      <c r="N172" s="259"/>
      <c r="O172" s="15"/>
      <c r="P172" s="231"/>
      <c r="Q172" s="259"/>
      <c r="R172" s="15"/>
      <c r="S172" s="231"/>
      <c r="T172" s="259"/>
      <c r="U172" s="15"/>
      <c r="V172" s="237"/>
    </row>
    <row r="173" spans="1:22" s="6" customFormat="1" x14ac:dyDescent="0.3">
      <c r="A173" s="259"/>
      <c r="B173" s="1"/>
      <c r="C173" s="4"/>
      <c r="D173" s="4"/>
      <c r="E173" s="4"/>
      <c r="F173" s="4"/>
      <c r="G173" s="4"/>
      <c r="H173" s="4"/>
      <c r="I173" s="4"/>
      <c r="J173" s="4"/>
      <c r="K173" s="4"/>
      <c r="L173" s="2"/>
      <c r="M173" s="232"/>
      <c r="N173" s="259"/>
      <c r="O173" s="15"/>
      <c r="P173" s="231"/>
      <c r="Q173" s="259"/>
      <c r="R173" s="15"/>
      <c r="S173" s="231"/>
      <c r="T173" s="259"/>
      <c r="U173" s="15"/>
      <c r="V173" s="237"/>
    </row>
    <row r="174" spans="1:22" s="6" customFormat="1" x14ac:dyDescent="0.3">
      <c r="A174" s="259"/>
      <c r="B174" s="1"/>
      <c r="C174" s="4"/>
      <c r="D174" s="4"/>
      <c r="E174" s="4"/>
      <c r="F174" s="4"/>
      <c r="G174" s="4"/>
      <c r="H174" s="4"/>
      <c r="I174" s="4"/>
      <c r="J174" s="4"/>
      <c r="K174" s="4"/>
      <c r="L174" s="2"/>
      <c r="M174" s="232"/>
      <c r="N174" s="259"/>
      <c r="O174" s="15"/>
      <c r="P174" s="231"/>
      <c r="Q174" s="259"/>
      <c r="R174" s="15"/>
      <c r="S174" s="231"/>
      <c r="T174" s="259"/>
      <c r="U174" s="15"/>
      <c r="V174" s="237"/>
    </row>
    <row r="175" spans="1:22" s="7" customFormat="1" x14ac:dyDescent="0.3">
      <c r="A175" s="259"/>
      <c r="B175" s="1"/>
      <c r="C175" s="4"/>
      <c r="D175" s="4"/>
      <c r="E175" s="4"/>
      <c r="F175" s="4"/>
      <c r="G175" s="4"/>
      <c r="H175" s="4"/>
      <c r="I175" s="4"/>
      <c r="J175" s="4"/>
      <c r="K175" s="4"/>
      <c r="L175" s="2"/>
      <c r="M175" s="232"/>
      <c r="N175" s="259"/>
      <c r="O175" s="15"/>
      <c r="P175" s="231"/>
      <c r="Q175" s="259"/>
      <c r="R175" s="15"/>
      <c r="S175" s="231"/>
      <c r="T175" s="259"/>
      <c r="U175" s="15"/>
      <c r="V175" s="237"/>
    </row>
    <row r="176" spans="1:22" s="7" customFormat="1" x14ac:dyDescent="0.3">
      <c r="A176" s="259"/>
      <c r="B176" s="1"/>
      <c r="C176" s="4"/>
      <c r="D176" s="4"/>
      <c r="E176" s="4"/>
      <c r="F176" s="4"/>
      <c r="G176" s="4"/>
      <c r="H176" s="4"/>
      <c r="I176" s="4"/>
      <c r="J176" s="4"/>
      <c r="K176" s="4"/>
      <c r="L176" s="2"/>
      <c r="M176" s="232"/>
      <c r="N176" s="259"/>
      <c r="O176" s="15"/>
      <c r="P176" s="231"/>
      <c r="Q176" s="259"/>
      <c r="R176" s="15"/>
      <c r="S176" s="231"/>
      <c r="T176" s="259"/>
      <c r="U176" s="15"/>
      <c r="V176" s="237"/>
    </row>
    <row r="177" spans="1:22" s="7" customFormat="1" x14ac:dyDescent="0.3">
      <c r="A177" s="259"/>
      <c r="B177" s="1"/>
      <c r="C177" s="4"/>
      <c r="D177" s="4"/>
      <c r="E177" s="4"/>
      <c r="F177" s="4"/>
      <c r="G177" s="4"/>
      <c r="H177" s="4"/>
      <c r="I177" s="4"/>
      <c r="J177" s="4"/>
      <c r="K177" s="4"/>
      <c r="L177" s="2"/>
      <c r="M177" s="232"/>
      <c r="N177" s="259"/>
      <c r="O177" s="15"/>
      <c r="P177" s="231"/>
      <c r="Q177" s="259"/>
      <c r="R177" s="15"/>
      <c r="S177" s="231"/>
      <c r="T177" s="259"/>
      <c r="U177" s="15"/>
      <c r="V177" s="237"/>
    </row>
    <row r="178" spans="1:22" s="6" customFormat="1" x14ac:dyDescent="0.3">
      <c r="A178" s="259"/>
      <c r="B178" s="1"/>
      <c r="C178" s="4"/>
      <c r="D178" s="4"/>
      <c r="E178" s="4"/>
      <c r="F178" s="4"/>
      <c r="G178" s="4"/>
      <c r="H178" s="4"/>
      <c r="I178" s="4"/>
      <c r="J178" s="4"/>
      <c r="K178" s="4"/>
      <c r="L178" s="2"/>
      <c r="M178" s="232"/>
      <c r="N178" s="259"/>
      <c r="O178" s="15"/>
      <c r="P178" s="231"/>
      <c r="Q178" s="259"/>
      <c r="R178" s="15"/>
      <c r="S178" s="231"/>
      <c r="T178" s="259"/>
      <c r="U178" s="15"/>
      <c r="V178" s="237"/>
    </row>
    <row r="179" spans="1:22" s="6" customFormat="1" x14ac:dyDescent="0.3">
      <c r="A179" s="259"/>
      <c r="B179" s="1"/>
      <c r="C179" s="4"/>
      <c r="D179" s="4"/>
      <c r="E179" s="4"/>
      <c r="F179" s="4"/>
      <c r="G179" s="4"/>
      <c r="H179" s="4"/>
      <c r="I179" s="4"/>
      <c r="J179" s="4"/>
      <c r="K179" s="4"/>
      <c r="L179" s="2"/>
      <c r="M179" s="232"/>
      <c r="N179" s="259"/>
      <c r="O179" s="15"/>
      <c r="P179" s="231"/>
      <c r="Q179" s="259"/>
      <c r="R179" s="15"/>
      <c r="S179" s="231"/>
      <c r="T179" s="259"/>
      <c r="U179" s="15"/>
      <c r="V179" s="237"/>
    </row>
    <row r="180" spans="1:22" s="6" customFormat="1" x14ac:dyDescent="0.3">
      <c r="A180" s="259"/>
      <c r="B180" s="1"/>
      <c r="C180" s="4"/>
      <c r="D180" s="4"/>
      <c r="E180" s="4"/>
      <c r="F180" s="4"/>
      <c r="G180" s="4"/>
      <c r="H180" s="4"/>
      <c r="I180" s="4"/>
      <c r="J180" s="4"/>
      <c r="K180" s="4"/>
      <c r="L180" s="2"/>
      <c r="M180" s="232"/>
      <c r="N180" s="259"/>
      <c r="O180" s="15"/>
      <c r="P180" s="231"/>
      <c r="Q180" s="259"/>
      <c r="R180" s="15"/>
      <c r="S180" s="231"/>
      <c r="T180" s="259"/>
      <c r="U180" s="15"/>
      <c r="V180" s="237"/>
    </row>
    <row r="181" spans="1:22" s="6" customFormat="1" x14ac:dyDescent="0.3">
      <c r="A181" s="259"/>
      <c r="B181" s="1"/>
      <c r="C181" s="4"/>
      <c r="D181" s="4"/>
      <c r="E181" s="4"/>
      <c r="F181" s="4"/>
      <c r="G181" s="4"/>
      <c r="H181" s="4"/>
      <c r="I181" s="4"/>
      <c r="J181" s="4"/>
      <c r="K181" s="4"/>
      <c r="L181" s="2"/>
      <c r="M181" s="232"/>
      <c r="N181" s="259"/>
      <c r="O181" s="15"/>
      <c r="P181" s="231"/>
      <c r="Q181" s="259"/>
      <c r="R181" s="15"/>
      <c r="S181" s="231"/>
      <c r="T181" s="259"/>
      <c r="U181" s="15"/>
      <c r="V181" s="237"/>
    </row>
    <row r="182" spans="1:22" s="6" customFormat="1" x14ac:dyDescent="0.3">
      <c r="A182" s="259"/>
      <c r="B182" s="1"/>
      <c r="C182" s="4"/>
      <c r="D182" s="4"/>
      <c r="E182" s="4"/>
      <c r="F182" s="4"/>
      <c r="G182" s="4"/>
      <c r="H182" s="4"/>
      <c r="I182" s="4"/>
      <c r="J182" s="4"/>
      <c r="K182" s="4"/>
      <c r="L182" s="2"/>
      <c r="M182" s="232"/>
      <c r="N182" s="259"/>
      <c r="O182" s="15"/>
      <c r="P182" s="231"/>
      <c r="Q182" s="259"/>
      <c r="R182" s="15"/>
      <c r="S182" s="231"/>
      <c r="T182" s="259"/>
      <c r="U182" s="15"/>
      <c r="V182" s="237"/>
    </row>
    <row r="183" spans="1:22" s="6" customFormat="1" x14ac:dyDescent="0.3">
      <c r="A183" s="259"/>
      <c r="B183" s="1"/>
      <c r="C183" s="4"/>
      <c r="D183" s="4"/>
      <c r="E183" s="4"/>
      <c r="F183" s="4"/>
      <c r="G183" s="4"/>
      <c r="H183" s="4"/>
      <c r="I183" s="4"/>
      <c r="J183" s="4"/>
      <c r="K183" s="4"/>
      <c r="L183" s="2"/>
      <c r="M183" s="232"/>
      <c r="N183" s="259"/>
      <c r="O183" s="15"/>
      <c r="P183" s="231"/>
      <c r="Q183" s="259"/>
      <c r="R183" s="15"/>
      <c r="S183" s="231"/>
      <c r="T183" s="259"/>
      <c r="U183" s="15"/>
      <c r="V183" s="237"/>
    </row>
    <row r="184" spans="1:22" s="6" customFormat="1" x14ac:dyDescent="0.3">
      <c r="A184" s="259"/>
      <c r="B184" s="1"/>
      <c r="C184" s="4"/>
      <c r="D184" s="4"/>
      <c r="E184" s="4"/>
      <c r="F184" s="4"/>
      <c r="G184" s="4"/>
      <c r="H184" s="4"/>
      <c r="I184" s="4"/>
      <c r="J184" s="4"/>
      <c r="K184" s="4"/>
      <c r="L184" s="2"/>
      <c r="M184" s="232"/>
      <c r="N184" s="259"/>
      <c r="O184" s="15"/>
      <c r="P184" s="231"/>
      <c r="Q184" s="259"/>
      <c r="R184" s="15"/>
      <c r="S184" s="231"/>
      <c r="T184" s="259"/>
      <c r="U184" s="15"/>
      <c r="V184" s="237"/>
    </row>
    <row r="185" spans="1:22" s="7" customFormat="1" x14ac:dyDescent="0.3">
      <c r="A185" s="259"/>
      <c r="B185" s="1"/>
      <c r="C185" s="4"/>
      <c r="D185" s="4"/>
      <c r="E185" s="4"/>
      <c r="F185" s="4"/>
      <c r="G185" s="4"/>
      <c r="H185" s="4"/>
      <c r="I185" s="4"/>
      <c r="J185" s="4"/>
      <c r="K185" s="4"/>
      <c r="L185" s="2"/>
      <c r="M185" s="232"/>
      <c r="N185" s="259"/>
      <c r="O185" s="15"/>
      <c r="P185" s="231"/>
      <c r="Q185" s="259"/>
      <c r="R185" s="15"/>
      <c r="S185" s="231"/>
      <c r="T185" s="259"/>
      <c r="U185" s="15"/>
      <c r="V185" s="237"/>
    </row>
    <row r="186" spans="1:22" s="6" customFormat="1" x14ac:dyDescent="0.3">
      <c r="A186" s="259"/>
      <c r="B186" s="1"/>
      <c r="C186" s="4"/>
      <c r="D186" s="4"/>
      <c r="E186" s="4"/>
      <c r="F186" s="4"/>
      <c r="G186" s="4"/>
      <c r="H186" s="4"/>
      <c r="I186" s="4"/>
      <c r="J186" s="4"/>
      <c r="K186" s="4"/>
      <c r="L186" s="2"/>
      <c r="M186" s="232"/>
      <c r="N186" s="259"/>
      <c r="O186" s="15"/>
      <c r="P186" s="231"/>
      <c r="Q186" s="259"/>
      <c r="R186" s="15"/>
      <c r="S186" s="231"/>
      <c r="T186" s="259"/>
      <c r="U186" s="15"/>
      <c r="V186" s="237"/>
    </row>
    <row r="187" spans="1:22" s="6" customFormat="1" x14ac:dyDescent="0.3">
      <c r="A187" s="259"/>
      <c r="B187" s="1"/>
      <c r="C187" s="4"/>
      <c r="D187" s="4"/>
      <c r="E187" s="4"/>
      <c r="F187" s="4"/>
      <c r="G187" s="4"/>
      <c r="H187" s="4"/>
      <c r="I187" s="4"/>
      <c r="J187" s="4"/>
      <c r="K187" s="4"/>
      <c r="L187" s="2"/>
      <c r="M187" s="232"/>
      <c r="N187" s="259"/>
      <c r="O187" s="15"/>
      <c r="P187" s="231"/>
      <c r="Q187" s="259"/>
      <c r="R187" s="15"/>
      <c r="S187" s="231"/>
      <c r="T187" s="259"/>
      <c r="U187" s="15"/>
      <c r="V187" s="237"/>
    </row>
    <row r="188" spans="1:22" s="6" customFormat="1" x14ac:dyDescent="0.3">
      <c r="A188" s="259"/>
      <c r="B188" s="1"/>
      <c r="C188" s="4"/>
      <c r="D188" s="4"/>
      <c r="E188" s="4"/>
      <c r="F188" s="4"/>
      <c r="G188" s="4"/>
      <c r="H188" s="4"/>
      <c r="I188" s="4"/>
      <c r="J188" s="4"/>
      <c r="K188" s="4"/>
      <c r="L188" s="2"/>
      <c r="M188" s="232"/>
      <c r="N188" s="259"/>
      <c r="O188" s="15"/>
      <c r="P188" s="231"/>
      <c r="Q188" s="259"/>
      <c r="R188" s="15"/>
      <c r="S188" s="231"/>
      <c r="T188" s="259"/>
      <c r="U188" s="15"/>
      <c r="V188" s="237"/>
    </row>
    <row r="189" spans="1:22" s="6" customFormat="1" x14ac:dyDescent="0.3">
      <c r="A189" s="259"/>
      <c r="B189" s="1"/>
      <c r="C189" s="4"/>
      <c r="D189" s="4"/>
      <c r="E189" s="4"/>
      <c r="F189" s="4"/>
      <c r="G189" s="4"/>
      <c r="H189" s="4"/>
      <c r="I189" s="4"/>
      <c r="J189" s="4"/>
      <c r="K189" s="4"/>
      <c r="L189" s="2"/>
      <c r="M189" s="232"/>
      <c r="N189" s="259"/>
      <c r="O189" s="15"/>
      <c r="P189" s="231"/>
      <c r="Q189" s="259"/>
      <c r="R189" s="15"/>
      <c r="S189" s="231"/>
      <c r="T189" s="259"/>
      <c r="U189" s="15"/>
      <c r="V189" s="237"/>
    </row>
    <row r="190" spans="1:22" s="6" customFormat="1" x14ac:dyDescent="0.3">
      <c r="A190" s="259"/>
      <c r="B190" s="1"/>
      <c r="C190" s="4"/>
      <c r="D190" s="4"/>
      <c r="E190" s="4"/>
      <c r="F190" s="4"/>
      <c r="G190" s="4"/>
      <c r="H190" s="4"/>
      <c r="I190" s="4"/>
      <c r="J190" s="4"/>
      <c r="K190" s="4"/>
      <c r="L190" s="2"/>
      <c r="M190" s="232"/>
      <c r="N190" s="259"/>
      <c r="O190" s="15"/>
      <c r="P190" s="231"/>
      <c r="Q190" s="259"/>
      <c r="R190" s="15"/>
      <c r="S190" s="231"/>
      <c r="T190" s="259"/>
      <c r="U190" s="15"/>
      <c r="V190" s="237"/>
    </row>
    <row r="191" spans="1:22" s="6" customFormat="1" x14ac:dyDescent="0.3">
      <c r="A191" s="259"/>
      <c r="B191" s="1"/>
      <c r="C191" s="4"/>
      <c r="D191" s="4"/>
      <c r="E191" s="4"/>
      <c r="F191" s="4"/>
      <c r="G191" s="4"/>
      <c r="H191" s="4"/>
      <c r="I191" s="4"/>
      <c r="J191" s="4"/>
      <c r="K191" s="4"/>
      <c r="L191" s="2"/>
      <c r="M191" s="232"/>
      <c r="N191" s="259"/>
      <c r="O191" s="15"/>
      <c r="P191" s="231"/>
      <c r="Q191" s="259"/>
      <c r="R191" s="15"/>
      <c r="S191" s="231"/>
      <c r="T191" s="259"/>
      <c r="U191" s="15"/>
      <c r="V191" s="237"/>
    </row>
    <row r="192" spans="1:22" s="6" customFormat="1" x14ac:dyDescent="0.3">
      <c r="A192" s="259"/>
      <c r="B192" s="1"/>
      <c r="C192" s="4"/>
      <c r="D192" s="4"/>
      <c r="E192" s="4"/>
      <c r="F192" s="4"/>
      <c r="G192" s="4"/>
      <c r="H192" s="4"/>
      <c r="I192" s="4"/>
      <c r="J192" s="4"/>
      <c r="K192" s="4"/>
      <c r="L192" s="2"/>
      <c r="M192" s="232"/>
      <c r="N192" s="259"/>
      <c r="O192" s="15"/>
      <c r="P192" s="231"/>
      <c r="Q192" s="259"/>
      <c r="R192" s="15"/>
      <c r="S192" s="231"/>
      <c r="T192" s="259"/>
      <c r="U192" s="15"/>
      <c r="V192" s="237"/>
    </row>
    <row r="193" spans="1:22" s="6" customFormat="1" x14ac:dyDescent="0.3">
      <c r="A193" s="259"/>
      <c r="B193" s="1"/>
      <c r="C193" s="4"/>
      <c r="D193" s="4"/>
      <c r="E193" s="4"/>
      <c r="F193" s="4"/>
      <c r="G193" s="4"/>
      <c r="H193" s="4"/>
      <c r="I193" s="4"/>
      <c r="J193" s="4"/>
      <c r="K193" s="4"/>
      <c r="L193" s="2"/>
      <c r="M193" s="232"/>
      <c r="N193" s="259"/>
      <c r="O193" s="15"/>
      <c r="P193" s="231"/>
      <c r="Q193" s="259"/>
      <c r="R193" s="15"/>
      <c r="S193" s="231"/>
      <c r="T193" s="259"/>
      <c r="U193" s="15"/>
      <c r="V193" s="237"/>
    </row>
    <row r="194" spans="1:22" s="6" customFormat="1" x14ac:dyDescent="0.3">
      <c r="A194" s="259"/>
      <c r="B194" s="1"/>
      <c r="C194" s="4"/>
      <c r="D194" s="4"/>
      <c r="E194" s="4"/>
      <c r="F194" s="4"/>
      <c r="G194" s="4"/>
      <c r="H194" s="4"/>
      <c r="I194" s="4"/>
      <c r="J194" s="4"/>
      <c r="K194" s="4"/>
      <c r="L194" s="2"/>
      <c r="M194" s="232"/>
      <c r="N194" s="259"/>
      <c r="O194" s="15"/>
      <c r="P194" s="231"/>
      <c r="Q194" s="259"/>
      <c r="R194" s="15"/>
      <c r="S194" s="231"/>
      <c r="T194" s="259"/>
      <c r="U194" s="15"/>
      <c r="V194" s="237"/>
    </row>
  </sheetData>
  <mergeCells count="88">
    <mergeCell ref="M62:V62"/>
    <mergeCell ref="M11:V11"/>
    <mergeCell ref="M21:V21"/>
    <mergeCell ref="M22:V22"/>
    <mergeCell ref="M73:V73"/>
    <mergeCell ref="M71:V71"/>
    <mergeCell ref="M72:V72"/>
    <mergeCell ref="M63:V63"/>
    <mergeCell ref="M67:V67"/>
    <mergeCell ref="M64:V64"/>
    <mergeCell ref="M70:V70"/>
    <mergeCell ref="G74:L74"/>
    <mergeCell ref="G75:L75"/>
    <mergeCell ref="G8:L8"/>
    <mergeCell ref="K2:K3"/>
    <mergeCell ref="L2:L3"/>
    <mergeCell ref="G10:L10"/>
    <mergeCell ref="G20:L20"/>
    <mergeCell ref="G18:L18"/>
    <mergeCell ref="G39:L39"/>
    <mergeCell ref="C40:O40"/>
    <mergeCell ref="A73:B73"/>
    <mergeCell ref="G73:L73"/>
    <mergeCell ref="A64:B64"/>
    <mergeCell ref="C64:F64"/>
    <mergeCell ref="G64:L64"/>
    <mergeCell ref="A71:B71"/>
    <mergeCell ref="G71:L71"/>
    <mergeCell ref="A72:B72"/>
    <mergeCell ref="G72:L72"/>
    <mergeCell ref="A1:H1"/>
    <mergeCell ref="M18:V18"/>
    <mergeCell ref="M19:V19"/>
    <mergeCell ref="M20:V20"/>
    <mergeCell ref="M2:O3"/>
    <mergeCell ref="P2:R3"/>
    <mergeCell ref="S2:U3"/>
    <mergeCell ref="M4:V4"/>
    <mergeCell ref="M8:V8"/>
    <mergeCell ref="V2:V3"/>
    <mergeCell ref="M38:V38"/>
    <mergeCell ref="M23:V23"/>
    <mergeCell ref="M24:V24"/>
    <mergeCell ref="A2:A3"/>
    <mergeCell ref="B2:B3"/>
    <mergeCell ref="C2:F2"/>
    <mergeCell ref="G2:J2"/>
    <mergeCell ref="G9:L9"/>
    <mergeCell ref="M9:V9"/>
    <mergeCell ref="M10:V10"/>
    <mergeCell ref="M39:V39"/>
    <mergeCell ref="G19:L19"/>
    <mergeCell ref="G22:L22"/>
    <mergeCell ref="G23:L23"/>
    <mergeCell ref="G21:L21"/>
    <mergeCell ref="G38:L38"/>
    <mergeCell ref="M25:V25"/>
    <mergeCell ref="M37:V37"/>
    <mergeCell ref="G37:L37"/>
    <mergeCell ref="G24:L24"/>
    <mergeCell ref="C70:F70"/>
    <mergeCell ref="G70:L70"/>
    <mergeCell ref="A67:B67"/>
    <mergeCell ref="A8:B8"/>
    <mergeCell ref="A9:B9"/>
    <mergeCell ref="A18:B18"/>
    <mergeCell ref="G62:L62"/>
    <mergeCell ref="G63:L63"/>
    <mergeCell ref="A39:B39"/>
    <mergeCell ref="A24:B24"/>
    <mergeCell ref="G76:L76"/>
    <mergeCell ref="G77:L77"/>
    <mergeCell ref="A4:B4"/>
    <mergeCell ref="C4:F4"/>
    <mergeCell ref="G4:L4"/>
    <mergeCell ref="A11:B11"/>
    <mergeCell ref="C11:F11"/>
    <mergeCell ref="G11:L11"/>
    <mergeCell ref="A10:B10"/>
    <mergeCell ref="A70:B70"/>
    <mergeCell ref="A38:B38"/>
    <mergeCell ref="A37:B37"/>
    <mergeCell ref="C24:F24"/>
    <mergeCell ref="A20:B20"/>
    <mergeCell ref="A19:B19"/>
    <mergeCell ref="A22:B22"/>
    <mergeCell ref="A23:B23"/>
    <mergeCell ref="A21:B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0D755-7E43-4D34-8DA3-7FF0A7089F0E}">
  <dimension ref="A1:V193"/>
  <sheetViews>
    <sheetView zoomScale="85" zoomScaleNormal="85" workbookViewId="0">
      <pane xSplit="2" ySplit="3" topLeftCell="C4" activePane="bottomRight" state="frozen"/>
      <selection pane="topRight" activeCell="C1" sqref="C1"/>
      <selection pane="bottomLeft" activeCell="A4" sqref="A4"/>
      <selection pane="bottomRight" activeCell="I45" sqref="I45"/>
    </sheetView>
  </sheetViews>
  <sheetFormatPr defaultColWidth="10.6640625" defaultRowHeight="14.4" x14ac:dyDescent="0.3"/>
  <cols>
    <col min="1" max="1" width="18.6640625" style="259" customWidth="1"/>
    <col min="2" max="2" width="60.6640625" style="1" customWidth="1"/>
    <col min="3" max="9" width="4.33203125" style="4" customWidth="1"/>
    <col min="10" max="10" width="5.6640625" style="4" customWidth="1"/>
    <col min="11" max="12" width="4.33203125" style="4" customWidth="1"/>
    <col min="13" max="13" width="3.6640625" style="232" customWidth="1"/>
    <col min="14" max="14" width="15.109375" style="259" customWidth="1"/>
    <col min="15" max="15" width="32.109375" style="15" customWidth="1"/>
    <col min="16" max="16" width="3.6640625" style="227" customWidth="1"/>
    <col min="17" max="17" width="14.88671875" style="15" customWidth="1"/>
    <col min="18" max="18" width="33.33203125" style="15" customWidth="1"/>
    <col min="19" max="19" width="3.6640625" style="227" customWidth="1"/>
    <col min="20" max="20" width="6.33203125" style="3" customWidth="1"/>
    <col min="21" max="21" width="11.44140625" style="3" customWidth="1"/>
    <col min="22" max="22" width="25" style="257" customWidth="1"/>
    <col min="23" max="16384" width="10.6640625" style="1"/>
  </cols>
  <sheetData>
    <row r="1" spans="1:22" s="2" customFormat="1" ht="45" customHeight="1" thickBot="1" x14ac:dyDescent="0.35">
      <c r="A1" s="645" t="s">
        <v>461</v>
      </c>
      <c r="B1" s="645"/>
      <c r="C1" s="645"/>
      <c r="D1" s="645"/>
      <c r="E1" s="645"/>
      <c r="F1" s="645"/>
      <c r="G1" s="645"/>
      <c r="H1" s="645"/>
      <c r="I1" s="645"/>
      <c r="J1" s="645"/>
      <c r="K1" s="645"/>
      <c r="L1" s="645"/>
      <c r="M1" s="645"/>
      <c r="N1" s="5"/>
      <c r="O1" s="191"/>
      <c r="P1" s="223"/>
      <c r="Q1" s="15"/>
      <c r="R1" s="15"/>
      <c r="S1" s="227"/>
      <c r="T1" s="3"/>
      <c r="U1" s="3"/>
      <c r="V1" s="238"/>
    </row>
    <row r="2" spans="1:22" customFormat="1" ht="18" customHeight="1" thickTop="1" x14ac:dyDescent="0.3">
      <c r="A2" s="568" t="s">
        <v>404</v>
      </c>
      <c r="B2" s="570" t="s">
        <v>405</v>
      </c>
      <c r="C2" s="572" t="s">
        <v>406</v>
      </c>
      <c r="D2" s="573"/>
      <c r="E2" s="573"/>
      <c r="F2" s="573"/>
      <c r="G2" s="572" t="s">
        <v>407</v>
      </c>
      <c r="H2" s="573"/>
      <c r="I2" s="573"/>
      <c r="J2" s="573"/>
      <c r="K2" s="574" t="s">
        <v>408</v>
      </c>
      <c r="L2" s="574" t="s">
        <v>395</v>
      </c>
      <c r="M2" s="580" t="s">
        <v>409</v>
      </c>
      <c r="N2" s="581"/>
      <c r="O2" s="582"/>
      <c r="P2" s="580" t="s">
        <v>410</v>
      </c>
      <c r="Q2" s="581"/>
      <c r="R2" s="582"/>
      <c r="S2" s="580" t="s">
        <v>411</v>
      </c>
      <c r="T2" s="581"/>
      <c r="U2" s="582"/>
      <c r="V2" s="578" t="s">
        <v>412</v>
      </c>
    </row>
    <row r="3" spans="1:22" customFormat="1" ht="54.9" customHeight="1" x14ac:dyDescent="0.25">
      <c r="A3" s="569"/>
      <c r="B3" s="571"/>
      <c r="C3" s="19">
        <v>1</v>
      </c>
      <c r="D3" s="20">
        <v>2</v>
      </c>
      <c r="E3" s="20">
        <v>3</v>
      </c>
      <c r="F3" s="20">
        <v>4</v>
      </c>
      <c r="G3" s="19" t="s">
        <v>0</v>
      </c>
      <c r="H3" s="20" t="s">
        <v>1</v>
      </c>
      <c r="I3" s="20" t="s">
        <v>2</v>
      </c>
      <c r="J3" s="20" t="s">
        <v>21</v>
      </c>
      <c r="K3" s="575"/>
      <c r="L3" s="575"/>
      <c r="M3" s="583"/>
      <c r="N3" s="584"/>
      <c r="O3" s="585"/>
      <c r="P3" s="583"/>
      <c r="Q3" s="584"/>
      <c r="R3" s="585"/>
      <c r="S3" s="583"/>
      <c r="T3" s="584"/>
      <c r="U3" s="585"/>
      <c r="V3" s="579"/>
    </row>
    <row r="4" spans="1:22" s="6" customFormat="1" ht="20.100000000000001" customHeight="1" x14ac:dyDescent="0.25">
      <c r="A4" s="552" t="s">
        <v>390</v>
      </c>
      <c r="B4" s="553"/>
      <c r="C4" s="554"/>
      <c r="D4" s="555"/>
      <c r="E4" s="555"/>
      <c r="F4" s="555"/>
      <c r="G4" s="554"/>
      <c r="H4" s="555"/>
      <c r="I4" s="555"/>
      <c r="J4" s="555"/>
      <c r="K4" s="555"/>
      <c r="L4" s="565"/>
      <c r="M4" s="727"/>
      <c r="N4" s="727"/>
      <c r="O4" s="727"/>
      <c r="P4" s="727"/>
      <c r="Q4" s="727"/>
      <c r="R4" s="727"/>
      <c r="S4" s="727"/>
      <c r="T4" s="727"/>
      <c r="U4" s="727"/>
      <c r="V4" s="728"/>
    </row>
    <row r="5" spans="1:22" s="6" customFormat="1" x14ac:dyDescent="0.3">
      <c r="A5" s="283" t="str">
        <f>MSc!A5</f>
        <v>bioinfub17em</v>
      </c>
      <c r="B5" s="239" t="str">
        <f>MSc!B5</f>
        <v>Bioinformatics  L</v>
      </c>
      <c r="C5" s="67" t="str">
        <f>MSc!C5</f>
        <v>x</v>
      </c>
      <c r="D5" s="12"/>
      <c r="E5" s="12"/>
      <c r="F5" s="11"/>
      <c r="G5" s="67">
        <f>MSc!G5</f>
        <v>2</v>
      </c>
      <c r="H5" s="14" t="s">
        <v>25</v>
      </c>
      <c r="I5" s="14"/>
      <c r="J5" s="48"/>
      <c r="K5" s="69">
        <f>MSc!K5</f>
        <v>2</v>
      </c>
      <c r="L5" s="69" t="str">
        <f>MSc!L5</f>
        <v>DK</v>
      </c>
      <c r="M5" s="408" t="str">
        <f>MSc!M5</f>
        <v>t</v>
      </c>
      <c r="N5" s="320" t="str">
        <f>MSc!N5</f>
        <v>bioinfub17gm</v>
      </c>
      <c r="O5" s="438" t="str">
        <f>MSc!O5</f>
        <v>Bioinformatics PR</v>
      </c>
      <c r="P5" s="455"/>
      <c r="Q5" s="450"/>
      <c r="R5" s="386"/>
      <c r="S5" s="226"/>
      <c r="T5" s="12"/>
      <c r="U5" s="11"/>
      <c r="V5" s="285" t="str">
        <f>MSc!V5</f>
        <v>Vellai Tibor</v>
      </c>
    </row>
    <row r="6" spans="1:22" s="6" customFormat="1" x14ac:dyDescent="0.3">
      <c r="A6" s="244" t="str">
        <f>MSc!A6</f>
        <v>bioinfub17gm</v>
      </c>
      <c r="B6" s="208" t="str">
        <f>MSc!B6</f>
        <v>Bioinformatics PR</v>
      </c>
      <c r="C6" s="67" t="str">
        <f>MSc!C6</f>
        <v>x</v>
      </c>
      <c r="D6" s="12"/>
      <c r="E6" s="12"/>
      <c r="F6" s="11"/>
      <c r="G6" s="22"/>
      <c r="H6" s="65">
        <f>MSc!H6</f>
        <v>2</v>
      </c>
      <c r="I6" s="14"/>
      <c r="J6" s="48"/>
      <c r="K6" s="69">
        <f>MSc!K6</f>
        <v>4</v>
      </c>
      <c r="L6" s="69" t="str">
        <f>MSc!L6</f>
        <v>Gyj</v>
      </c>
      <c r="M6" s="408" t="str">
        <f>MSc!M6</f>
        <v>t</v>
      </c>
      <c r="N6" s="320" t="str">
        <f>MSc!N6</f>
        <v>bioinfub17em</v>
      </c>
      <c r="O6" s="438" t="str">
        <f>MSc!O6</f>
        <v>Bioinformatics  L</v>
      </c>
      <c r="P6" s="455"/>
      <c r="Q6" s="450"/>
      <c r="R6" s="386"/>
      <c r="S6" s="226"/>
      <c r="T6" s="12"/>
      <c r="U6" s="11"/>
      <c r="V6" s="285" t="str">
        <f>MSc!V6</f>
        <v>Vellai Tibor</v>
      </c>
    </row>
    <row r="7" spans="1:22" s="6" customFormat="1" x14ac:dyDescent="0.3">
      <c r="A7" s="244" t="str">
        <f>MSc!A7</f>
        <v>biometub17vm</v>
      </c>
      <c r="B7" s="208" t="str">
        <f>MSc!B7</f>
        <v>Biometry, advanced biostatistics L+PR</v>
      </c>
      <c r="C7" s="67" t="str">
        <f>MSc!C7</f>
        <v>x</v>
      </c>
      <c r="D7" s="12"/>
      <c r="E7" s="12"/>
      <c r="F7" s="11"/>
      <c r="G7" s="65">
        <f>MSc!G7</f>
        <v>1</v>
      </c>
      <c r="H7" s="65">
        <f>MSc!H7</f>
        <v>2</v>
      </c>
      <c r="I7" s="14"/>
      <c r="J7" s="48"/>
      <c r="K7" s="69">
        <f>MSc!K7</f>
        <v>5</v>
      </c>
      <c r="L7" s="69" t="str">
        <f>MSc!L7</f>
        <v>Gyj</v>
      </c>
      <c r="M7" s="408"/>
      <c r="N7" s="354"/>
      <c r="O7" s="439" t="str">
        <f>MSc!O7</f>
        <v>–</v>
      </c>
      <c r="P7" s="455"/>
      <c r="Q7" s="450"/>
      <c r="R7" s="386"/>
      <c r="S7" s="226"/>
      <c r="T7" s="12"/>
      <c r="U7" s="11"/>
      <c r="V7" s="285" t="str">
        <f>MSc!V7</f>
        <v>Podani János</v>
      </c>
    </row>
    <row r="8" spans="1:22" s="6" customFormat="1" x14ac:dyDescent="0.25">
      <c r="A8" s="556" t="s">
        <v>387</v>
      </c>
      <c r="B8" s="557"/>
      <c r="C8" s="28">
        <f>SUMIF(C5:C7,"=x",$G5:$G7)+SUMIF(C5:C7,"=x",$H5:$H7)+SUMIF(C5:C7,"=x",$I5:$I7)</f>
        <v>7</v>
      </c>
      <c r="D8" s="29">
        <f>SUMIF(D5:D7,"=x",$G5:$G7)+SUMIF(D5:D7,"=x",$H5:$H7)+SUMIF(D5:D7,"=x",$I5:$I7)</f>
        <v>0</v>
      </c>
      <c r="E8" s="29">
        <f>SUMIF(E5:E7,"=x",$G5:$G7)+SUMIF(E5:E7,"=x",$H5:$H7)+SUMIF(E5:E7,"=x",$I5:$I7)</f>
        <v>0</v>
      </c>
      <c r="F8" s="29">
        <f>SUMIF(F5:F7,"=x",$G5:$G7)+SUMIF(F5:F7,"=x",$H5:$H7)+SUMIF(F5:F7,"=x",$I5:$I7)</f>
        <v>0</v>
      </c>
      <c r="G8" s="586">
        <f>SUM(C8:F8)</f>
        <v>7</v>
      </c>
      <c r="H8" s="587"/>
      <c r="I8" s="587"/>
      <c r="J8" s="587"/>
      <c r="K8" s="587"/>
      <c r="L8" s="588"/>
      <c r="M8" s="729"/>
      <c r="N8" s="730"/>
      <c r="O8" s="730"/>
      <c r="P8" s="730"/>
      <c r="Q8" s="730"/>
      <c r="R8" s="730"/>
      <c r="S8" s="730"/>
      <c r="T8" s="730"/>
      <c r="U8" s="730"/>
      <c r="V8" s="731"/>
    </row>
    <row r="9" spans="1:22" s="6" customFormat="1" x14ac:dyDescent="0.25">
      <c r="A9" s="558" t="s">
        <v>388</v>
      </c>
      <c r="B9" s="559"/>
      <c r="C9" s="31">
        <f>SUMIF(C5:C7,"=x",$K5:$K7)</f>
        <v>11</v>
      </c>
      <c r="D9" s="32">
        <f>SUMIF(D5:D7,"=x",$K5:$K7)</f>
        <v>0</v>
      </c>
      <c r="E9" s="32">
        <f>SUMIF(E5:E7,"=x",$K5:$K7)</f>
        <v>0</v>
      </c>
      <c r="F9" s="32">
        <f>SUMIF(F5:F7,"=x",$K5:$K7)</f>
        <v>0</v>
      </c>
      <c r="G9" s="589">
        <f>SUM(C9:F9)</f>
        <v>11</v>
      </c>
      <c r="H9" s="590"/>
      <c r="I9" s="590"/>
      <c r="J9" s="590"/>
      <c r="K9" s="590"/>
      <c r="L9" s="591"/>
      <c r="M9" s="732"/>
      <c r="N9" s="733"/>
      <c r="O9" s="733"/>
      <c r="P9" s="733"/>
      <c r="Q9" s="733"/>
      <c r="R9" s="733"/>
      <c r="S9" s="733"/>
      <c r="T9" s="733"/>
      <c r="U9" s="733"/>
      <c r="V9" s="734"/>
    </row>
    <row r="10" spans="1:22" s="6" customFormat="1" x14ac:dyDescent="0.25">
      <c r="A10" s="560" t="s">
        <v>389</v>
      </c>
      <c r="B10" s="561"/>
      <c r="C10" s="25">
        <f>COUNTIFS(C5:C7,"x",$L5:$L7,"K")+COUNTIFS(C5:C7,"x",$L5:$L7,"AK")+COUNTIFS(C5:C7,"x",$L5:$L7,"BK")</f>
        <v>0</v>
      </c>
      <c r="D10" s="26">
        <f>SUMPRODUCT(--(D$5:D$7="x"),--($L$5:$L$7="K"))</f>
        <v>0</v>
      </c>
      <c r="E10" s="26">
        <f>SUMPRODUCT(--(E$5:E$7="x"),--($L$5:$L$7="K"))</f>
        <v>0</v>
      </c>
      <c r="F10" s="26">
        <f>SUMPRODUCT(--(F$5:F$7="x"),--($L$5:$L$7="K"))</f>
        <v>0</v>
      </c>
      <c r="G10" s="562">
        <f>SUM(C10:F10)</f>
        <v>0</v>
      </c>
      <c r="H10" s="563"/>
      <c r="I10" s="563"/>
      <c r="J10" s="563"/>
      <c r="K10" s="563"/>
      <c r="L10" s="564"/>
      <c r="M10" s="724"/>
      <c r="N10" s="725"/>
      <c r="O10" s="725"/>
      <c r="P10" s="725"/>
      <c r="Q10" s="725"/>
      <c r="R10" s="725"/>
      <c r="S10" s="725"/>
      <c r="T10" s="725"/>
      <c r="U10" s="725"/>
      <c r="V10" s="726"/>
    </row>
    <row r="11" spans="1:22" s="6" customFormat="1" ht="20.100000000000001" customHeight="1" x14ac:dyDescent="0.25">
      <c r="A11" s="552" t="s">
        <v>391</v>
      </c>
      <c r="B11" s="553"/>
      <c r="C11" s="554"/>
      <c r="D11" s="555"/>
      <c r="E11" s="555"/>
      <c r="F11" s="555"/>
      <c r="G11" s="554"/>
      <c r="H11" s="555"/>
      <c r="I11" s="555"/>
      <c r="J11" s="555"/>
      <c r="K11" s="555"/>
      <c r="L11" s="565"/>
      <c r="M11" s="727"/>
      <c r="N11" s="727"/>
      <c r="O11" s="727"/>
      <c r="P11" s="727"/>
      <c r="Q11" s="727"/>
      <c r="R11" s="727"/>
      <c r="S11" s="727"/>
      <c r="T11" s="727"/>
      <c r="U11" s="727"/>
      <c r="V11" s="728"/>
    </row>
    <row r="12" spans="1:22" s="6" customFormat="1" x14ac:dyDescent="0.3">
      <c r="A12" s="244" t="str">
        <f>MSc!A12</f>
        <v>bioetiub17em</v>
      </c>
      <c r="B12" s="208" t="str">
        <f>MSc!B12</f>
        <v>Bioethics and Philosophy of Science L</v>
      </c>
      <c r="C12" s="67" t="str">
        <f>MSc!C12</f>
        <v>x</v>
      </c>
      <c r="D12" s="12"/>
      <c r="E12" s="12"/>
      <c r="F12" s="11"/>
      <c r="G12" s="67">
        <f>MSc!G12</f>
        <v>1</v>
      </c>
      <c r="H12" s="14"/>
      <c r="I12" s="14"/>
      <c r="J12" s="48"/>
      <c r="K12" s="69">
        <f>MSc!K12</f>
        <v>1</v>
      </c>
      <c r="L12" s="69" t="str">
        <f>MSc!L12</f>
        <v>K</v>
      </c>
      <c r="M12" s="408"/>
      <c r="N12" s="354"/>
      <c r="O12" s="439" t="str">
        <f>MSc!O12</f>
        <v>–</v>
      </c>
      <c r="P12" s="455"/>
      <c r="Q12" s="450"/>
      <c r="R12" s="386"/>
      <c r="S12" s="226"/>
      <c r="T12" s="12"/>
      <c r="U12" s="11"/>
      <c r="V12" s="285" t="str">
        <f>MSc!V12</f>
        <v>Lőw Péter</v>
      </c>
    </row>
    <row r="13" spans="1:22" s="6" customFormat="1" x14ac:dyDescent="0.3">
      <c r="A13" s="244" t="str">
        <f>MSc!A13</f>
        <v>kutmodub17gm</v>
      </c>
      <c r="B13" s="208" t="str">
        <f>MSc!B13</f>
        <v>Research methods PR</v>
      </c>
      <c r="C13" s="67" t="str">
        <f>MSc!C13</f>
        <v>x</v>
      </c>
      <c r="D13" s="12"/>
      <c r="E13" s="12"/>
      <c r="F13" s="11"/>
      <c r="G13" s="22"/>
      <c r="H13" s="65">
        <f>MSc!H13</f>
        <v>3</v>
      </c>
      <c r="I13" s="14"/>
      <c r="J13" s="48" t="s">
        <v>25</v>
      </c>
      <c r="K13" s="69">
        <f>MSc!K13</f>
        <v>6</v>
      </c>
      <c r="L13" s="69" t="str">
        <f>MSc!L13</f>
        <v>Gyj</v>
      </c>
      <c r="M13" s="408"/>
      <c r="N13" s="354"/>
      <c r="O13" s="439" t="str">
        <f>MSc!O13</f>
        <v>–</v>
      </c>
      <c r="P13" s="455"/>
      <c r="Q13" s="450"/>
      <c r="R13" s="386"/>
      <c r="S13" s="226"/>
      <c r="T13" s="12"/>
      <c r="U13" s="11"/>
      <c r="V13" s="285" t="str">
        <f>MSc!V13</f>
        <v>Miklósi Ádám</v>
      </c>
    </row>
    <row r="14" spans="1:22" s="6" customFormat="1" x14ac:dyDescent="0.3">
      <c r="A14" s="244" t="str">
        <f>MSc!A14</f>
        <v>gentecub17em</v>
      </c>
      <c r="B14" s="208" t="str">
        <f>MSc!B14</f>
        <v>Genetechnology L</v>
      </c>
      <c r="C14" s="67" t="str">
        <f>MSc!C14</f>
        <v>x</v>
      </c>
      <c r="D14" s="12" t="s">
        <v>25</v>
      </c>
      <c r="E14" s="12"/>
      <c r="F14" s="11"/>
      <c r="G14" s="67">
        <f>MSc!G14</f>
        <v>2</v>
      </c>
      <c r="H14" s="14"/>
      <c r="I14" s="14"/>
      <c r="J14" s="48" t="s">
        <v>25</v>
      </c>
      <c r="K14" s="69">
        <f>MSc!K14</f>
        <v>2</v>
      </c>
      <c r="L14" s="69" t="str">
        <f>MSc!L14</f>
        <v>K</v>
      </c>
      <c r="M14" s="408"/>
      <c r="N14" s="354"/>
      <c r="O14" s="439" t="str">
        <f>MSc!O14</f>
        <v>–</v>
      </c>
      <c r="P14" s="455"/>
      <c r="Q14" s="450"/>
      <c r="R14" s="386"/>
      <c r="S14" s="226"/>
      <c r="T14" s="12"/>
      <c r="U14" s="11"/>
      <c r="V14" s="285" t="str">
        <f>MSc!V14</f>
        <v>Málnási-Csizmadia András</v>
      </c>
    </row>
    <row r="15" spans="1:22" s="6" customFormat="1" x14ac:dyDescent="0.3">
      <c r="A15" s="244" t="str">
        <f>MSc!A15</f>
        <v>rendb1ub17em</v>
      </c>
      <c r="B15" s="208" t="str">
        <f>MSc!B15</f>
        <v>Systems and omics biology I. L</v>
      </c>
      <c r="C15" s="21"/>
      <c r="D15" s="65" t="str">
        <f>MSc!D15</f>
        <v>x</v>
      </c>
      <c r="E15" s="12"/>
      <c r="F15" s="11"/>
      <c r="G15" s="67">
        <f>MSc!G15</f>
        <v>2</v>
      </c>
      <c r="H15" s="14"/>
      <c r="I15" s="14" t="s">
        <v>25</v>
      </c>
      <c r="J15" s="48" t="s">
        <v>25</v>
      </c>
      <c r="K15" s="69">
        <f>MSc!K15</f>
        <v>2</v>
      </c>
      <c r="L15" s="69" t="str">
        <f>MSc!L15</f>
        <v>AK</v>
      </c>
      <c r="M15" s="408"/>
      <c r="N15" s="354"/>
      <c r="O15" s="439" t="str">
        <f>MSc!O15</f>
        <v>–</v>
      </c>
      <c r="P15" s="455"/>
      <c r="Q15" s="450"/>
      <c r="R15" s="386"/>
      <c r="S15" s="226"/>
      <c r="T15" s="12"/>
      <c r="U15" s="11"/>
      <c r="V15" s="285" t="str">
        <f>MSc!V15</f>
        <v>Dobolyi Árpád</v>
      </c>
    </row>
    <row r="16" spans="1:22" s="6" customFormat="1" x14ac:dyDescent="0.3">
      <c r="A16" s="244" t="str">
        <f>MSc!A16</f>
        <v>terembub17em</v>
      </c>
      <c r="B16" s="208" t="str">
        <f>MSc!B16</f>
        <v>Nature and humankind L</v>
      </c>
      <c r="C16" s="21"/>
      <c r="D16" s="12" t="s">
        <v>25</v>
      </c>
      <c r="E16" s="65" t="str">
        <f>MSc!E16</f>
        <v>x</v>
      </c>
      <c r="F16" s="11"/>
      <c r="G16" s="67">
        <f>MSc!G16</f>
        <v>2</v>
      </c>
      <c r="H16" s="14"/>
      <c r="I16" s="14" t="s">
        <v>25</v>
      </c>
      <c r="J16" s="48" t="s">
        <v>25</v>
      </c>
      <c r="K16" s="69">
        <f>MSc!K16</f>
        <v>2</v>
      </c>
      <c r="L16" s="69" t="str">
        <f>MSc!L16</f>
        <v>K</v>
      </c>
      <c r="M16" s="408"/>
      <c r="N16" s="354"/>
      <c r="O16" s="439" t="str">
        <f>MSc!O16</f>
        <v>–</v>
      </c>
      <c r="P16" s="455"/>
      <c r="Q16" s="450"/>
      <c r="R16" s="386"/>
      <c r="S16" s="226"/>
      <c r="T16" s="12"/>
      <c r="U16" s="11"/>
      <c r="V16" s="285" t="str">
        <f>MSc!V16</f>
        <v>Oborny Beáta</v>
      </c>
    </row>
    <row r="17" spans="1:22" s="6" customFormat="1" x14ac:dyDescent="0.3">
      <c r="A17" s="244" t="str">
        <f>MSc!A17</f>
        <v>mamgy1ub17gm</v>
      </c>
      <c r="B17" s="208" t="str">
        <f>MSc!B17</f>
        <v>Advanced Methodology I. PR</v>
      </c>
      <c r="C17" s="21"/>
      <c r="D17" s="65" t="str">
        <f>MSc!D17</f>
        <v>x</v>
      </c>
      <c r="E17" s="12"/>
      <c r="F17" s="11"/>
      <c r="G17" s="22"/>
      <c r="H17" s="65">
        <f>MSc!H17</f>
        <v>1</v>
      </c>
      <c r="I17" s="14"/>
      <c r="J17" s="48"/>
      <c r="K17" s="69">
        <f>MSc!K17</f>
        <v>4</v>
      </c>
      <c r="L17" s="69" t="str">
        <f>MSc!L17</f>
        <v>Hf</v>
      </c>
      <c r="M17" s="408"/>
      <c r="N17" s="354"/>
      <c r="O17" s="439" t="str">
        <f>MSc!O17</f>
        <v>–</v>
      </c>
      <c r="P17" s="455"/>
      <c r="Q17" s="450"/>
      <c r="R17" s="386"/>
      <c r="S17" s="226"/>
      <c r="T17" s="12"/>
      <c r="U17" s="11"/>
      <c r="V17" s="548" t="s">
        <v>43</v>
      </c>
    </row>
    <row r="18" spans="1:22" s="6" customFormat="1" x14ac:dyDescent="0.25">
      <c r="A18" s="556" t="s">
        <v>387</v>
      </c>
      <c r="B18" s="557"/>
      <c r="C18" s="28">
        <f>SUMIF(C12:C17,"=x",$G12:$G17)+SUMIF(C12:C17,"=x",$H12:$H17)+SUMIF(C12:C17,"=x",$I12:$I17)</f>
        <v>6</v>
      </c>
      <c r="D18" s="29">
        <f>SUMIF(D12:D17,"=x",$G12:$G17)+SUMIF(D12:D17,"=x",$H12:$H17)+SUMIF(D12:D17,"=x",$I12:$I17)</f>
        <v>3</v>
      </c>
      <c r="E18" s="29">
        <f>SUMIF(E12:E17,"=x",$G12:$G17)+SUMIF(E12:E17,"=x",$H12:$H17)+SUMIF(E12:E17,"=x",$I12:$I17)</f>
        <v>2</v>
      </c>
      <c r="F18" s="29">
        <f>SUMIF(F12:F17,"=x",$G12:$G17)+SUMIF(F12:F17,"=x",$H12:$H17)+SUMIF(F12:F17,"=x",$I12:$I17)</f>
        <v>0</v>
      </c>
      <c r="G18" s="586">
        <f t="shared" ref="G18:G23" si="0">SUM(C18:F18)</f>
        <v>11</v>
      </c>
      <c r="H18" s="587"/>
      <c r="I18" s="587"/>
      <c r="J18" s="587"/>
      <c r="K18" s="587"/>
      <c r="L18" s="588"/>
      <c r="M18" s="729"/>
      <c r="N18" s="730"/>
      <c r="O18" s="730"/>
      <c r="P18" s="730"/>
      <c r="Q18" s="730"/>
      <c r="R18" s="730"/>
      <c r="S18" s="730"/>
      <c r="T18" s="730"/>
      <c r="U18" s="730"/>
      <c r="V18" s="731"/>
    </row>
    <row r="19" spans="1:22" s="6" customFormat="1" x14ac:dyDescent="0.25">
      <c r="A19" s="558" t="s">
        <v>388</v>
      </c>
      <c r="B19" s="559"/>
      <c r="C19" s="31">
        <f>SUMIF(C12:C17,"=x",$K12:$K17)</f>
        <v>9</v>
      </c>
      <c r="D19" s="32">
        <f>SUMIF(D12:D17,"=x",$K12:$K17)</f>
        <v>6</v>
      </c>
      <c r="E19" s="32">
        <f>SUMIF(E12:E17,"=x",$K12:$K17)</f>
        <v>2</v>
      </c>
      <c r="F19" s="32">
        <f>SUMIF(F12:F17,"=x",$K12:$K17)</f>
        <v>0</v>
      </c>
      <c r="G19" s="589">
        <f t="shared" si="0"/>
        <v>17</v>
      </c>
      <c r="H19" s="590"/>
      <c r="I19" s="590"/>
      <c r="J19" s="590"/>
      <c r="K19" s="590"/>
      <c r="L19" s="591"/>
      <c r="M19" s="732"/>
      <c r="N19" s="733"/>
      <c r="O19" s="733"/>
      <c r="P19" s="733"/>
      <c r="Q19" s="733"/>
      <c r="R19" s="733"/>
      <c r="S19" s="733"/>
      <c r="T19" s="733"/>
      <c r="U19" s="733"/>
      <c r="V19" s="734"/>
    </row>
    <row r="20" spans="1:22" s="6" customFormat="1" ht="15" thickBot="1" x14ac:dyDescent="0.3">
      <c r="A20" s="560" t="s">
        <v>389</v>
      </c>
      <c r="B20" s="561"/>
      <c r="C20" s="25">
        <f>COUNTIFS(C12:C17,"x",$L12:$L17,"K")+COUNTIFS(C12:C17,"x",$L12:$L17,"AK")+COUNTIFS(C12:C17,"x",$L12:$L17,"BK")</f>
        <v>2</v>
      </c>
      <c r="D20" s="26">
        <f>COUNTIFS(D12:D17,"x",$L12:$L17,"K")+COUNTIFS(D12:D17,"x",$L12:$L17,"AK")+COUNTIFS(D12:D17,"x",$L12:$L17,"BK")</f>
        <v>1</v>
      </c>
      <c r="E20" s="26">
        <f>COUNTIFS(E12:E17,"x",$L12:$L17,"K")+COUNTIFS(E12:E17,"x",$L12:$L17,"AK")+COUNTIFS(E12:E17,"x",$L12:$L17,"BK")</f>
        <v>1</v>
      </c>
      <c r="F20" s="26">
        <f>SUMPRODUCT(--(F$5:F$7="x"),--($L$5:$L$7="K"))</f>
        <v>0</v>
      </c>
      <c r="G20" s="562">
        <f t="shared" si="0"/>
        <v>4</v>
      </c>
      <c r="H20" s="563"/>
      <c r="I20" s="563"/>
      <c r="J20" s="563"/>
      <c r="K20" s="563"/>
      <c r="L20" s="564"/>
      <c r="M20" s="724"/>
      <c r="N20" s="725"/>
      <c r="O20" s="725"/>
      <c r="P20" s="725"/>
      <c r="Q20" s="725"/>
      <c r="R20" s="725"/>
      <c r="S20" s="725"/>
      <c r="T20" s="725"/>
      <c r="U20" s="725"/>
      <c r="V20" s="726"/>
    </row>
    <row r="21" spans="1:22" s="6" customFormat="1" ht="15" customHeight="1" thickTop="1" x14ac:dyDescent="0.25">
      <c r="A21" s="628" t="s">
        <v>414</v>
      </c>
      <c r="B21" s="629"/>
      <c r="C21" s="96">
        <f t="shared" ref="C21:F23" si="1">SUM(C8,C18)</f>
        <v>13</v>
      </c>
      <c r="D21" s="102">
        <f t="shared" si="1"/>
        <v>3</v>
      </c>
      <c r="E21" s="102">
        <f t="shared" si="1"/>
        <v>2</v>
      </c>
      <c r="F21" s="103">
        <f t="shared" si="1"/>
        <v>0</v>
      </c>
      <c r="G21" s="635">
        <f t="shared" si="0"/>
        <v>18</v>
      </c>
      <c r="H21" s="636"/>
      <c r="I21" s="636"/>
      <c r="J21" s="636"/>
      <c r="K21" s="636"/>
      <c r="L21" s="637"/>
      <c r="M21" s="748"/>
      <c r="N21" s="740"/>
      <c r="O21" s="740"/>
      <c r="P21" s="740"/>
      <c r="Q21" s="740"/>
      <c r="R21" s="740"/>
      <c r="S21" s="740"/>
      <c r="T21" s="740"/>
      <c r="U21" s="740"/>
      <c r="V21" s="741"/>
    </row>
    <row r="22" spans="1:22" s="6" customFormat="1" ht="15" customHeight="1" x14ac:dyDescent="0.25">
      <c r="A22" s="592" t="s">
        <v>415</v>
      </c>
      <c r="B22" s="593"/>
      <c r="C22" s="92">
        <f t="shared" si="1"/>
        <v>20</v>
      </c>
      <c r="D22" s="104">
        <f t="shared" si="1"/>
        <v>6</v>
      </c>
      <c r="E22" s="104">
        <f t="shared" si="1"/>
        <v>2</v>
      </c>
      <c r="F22" s="105">
        <f t="shared" si="1"/>
        <v>0</v>
      </c>
      <c r="G22" s="611">
        <f t="shared" si="0"/>
        <v>28</v>
      </c>
      <c r="H22" s="612"/>
      <c r="I22" s="612"/>
      <c r="J22" s="612"/>
      <c r="K22" s="612"/>
      <c r="L22" s="613"/>
      <c r="M22" s="749"/>
      <c r="N22" s="742"/>
      <c r="O22" s="742"/>
      <c r="P22" s="742"/>
      <c r="Q22" s="742"/>
      <c r="R22" s="742"/>
      <c r="S22" s="742"/>
      <c r="T22" s="742"/>
      <c r="U22" s="742"/>
      <c r="V22" s="743"/>
    </row>
    <row r="23" spans="1:22" s="6" customFormat="1" ht="15" customHeight="1" thickBot="1" x14ac:dyDescent="0.3">
      <c r="A23" s="633" t="s">
        <v>416</v>
      </c>
      <c r="B23" s="634"/>
      <c r="C23" s="97">
        <f t="shared" si="1"/>
        <v>2</v>
      </c>
      <c r="D23" s="106">
        <f t="shared" si="1"/>
        <v>1</v>
      </c>
      <c r="E23" s="106">
        <f t="shared" si="1"/>
        <v>1</v>
      </c>
      <c r="F23" s="107">
        <f t="shared" si="1"/>
        <v>0</v>
      </c>
      <c r="G23" s="630">
        <f t="shared" si="0"/>
        <v>4</v>
      </c>
      <c r="H23" s="631"/>
      <c r="I23" s="631"/>
      <c r="J23" s="631"/>
      <c r="K23" s="631"/>
      <c r="L23" s="632"/>
      <c r="M23" s="750"/>
      <c r="N23" s="735"/>
      <c r="O23" s="735"/>
      <c r="P23" s="735"/>
      <c r="Q23" s="735"/>
      <c r="R23" s="735"/>
      <c r="S23" s="735"/>
      <c r="T23" s="735"/>
      <c r="U23" s="735"/>
      <c r="V23" s="736"/>
    </row>
    <row r="24" spans="1:22" s="6" customFormat="1" ht="20.100000000000001" customHeight="1" thickTop="1" x14ac:dyDescent="0.25">
      <c r="A24" s="552" t="s">
        <v>437</v>
      </c>
      <c r="B24" s="553"/>
      <c r="C24" s="554"/>
      <c r="D24" s="555"/>
      <c r="E24" s="555"/>
      <c r="F24" s="555"/>
      <c r="G24" s="554"/>
      <c r="H24" s="555"/>
      <c r="I24" s="555"/>
      <c r="J24" s="555"/>
      <c r="K24" s="555"/>
      <c r="L24" s="565"/>
      <c r="M24" s="727"/>
      <c r="N24" s="727"/>
      <c r="O24" s="727"/>
      <c r="P24" s="727"/>
      <c r="Q24" s="727"/>
      <c r="R24" s="727"/>
      <c r="S24" s="727"/>
      <c r="T24" s="727"/>
      <c r="U24" s="727"/>
      <c r="V24" s="728"/>
    </row>
    <row r="25" spans="1:22" s="6" customFormat="1" ht="13.5" customHeight="1" x14ac:dyDescent="0.25">
      <c r="A25" s="124"/>
      <c r="B25" s="415" t="s">
        <v>438</v>
      </c>
      <c r="C25" s="153"/>
      <c r="D25" s="154"/>
      <c r="E25" s="154"/>
      <c r="F25" s="154"/>
      <c r="G25" s="153"/>
      <c r="H25" s="154"/>
      <c r="I25" s="154"/>
      <c r="J25" s="154"/>
      <c r="K25" s="154"/>
      <c r="L25" s="155"/>
      <c r="M25" s="737"/>
      <c r="N25" s="727"/>
      <c r="O25" s="727"/>
      <c r="P25" s="727"/>
      <c r="Q25" s="727"/>
      <c r="R25" s="727"/>
      <c r="S25" s="727"/>
      <c r="T25" s="727"/>
      <c r="U25" s="727"/>
      <c r="V25" s="728"/>
    </row>
    <row r="26" spans="1:22" s="6" customFormat="1" x14ac:dyDescent="0.3">
      <c r="A26" s="240" t="s">
        <v>211</v>
      </c>
      <c r="B26" s="502" t="s">
        <v>439</v>
      </c>
      <c r="C26" s="21"/>
      <c r="D26" s="12"/>
      <c r="E26" s="12" t="s">
        <v>22</v>
      </c>
      <c r="F26" s="12"/>
      <c r="G26" s="22"/>
      <c r="H26" s="14">
        <v>1</v>
      </c>
      <c r="I26" s="14"/>
      <c r="J26" s="23"/>
      <c r="K26" s="24">
        <v>4</v>
      </c>
      <c r="L26" s="24" t="s">
        <v>24</v>
      </c>
      <c r="M26" s="225" t="s">
        <v>372</v>
      </c>
      <c r="N26" s="344" t="str">
        <f>A17</f>
        <v>mamgy1ub17gm</v>
      </c>
      <c r="O26" s="376" t="str">
        <f>B17</f>
        <v>Advanced Methodology I. PR</v>
      </c>
      <c r="P26" s="349"/>
      <c r="Q26" s="450"/>
      <c r="R26" s="386"/>
      <c r="S26" s="226"/>
      <c r="T26" s="12"/>
      <c r="U26" s="11"/>
      <c r="V26" s="289" t="s">
        <v>90</v>
      </c>
    </row>
    <row r="27" spans="1:22" s="6" customFormat="1" x14ac:dyDescent="0.25">
      <c r="A27" s="556" t="s">
        <v>387</v>
      </c>
      <c r="B27" s="557"/>
      <c r="C27" s="28">
        <f>SUMIF(C26:C26,"=x",$G26:$G26)+SUMIF(C26:C26,"=x",$H26:$H26)+SUMIF(C26:C26,"=x",$I26:$I26)</f>
        <v>0</v>
      </c>
      <c r="D27" s="29">
        <f>SUMIF(D26:D26,"=x",$G26:$G26)+SUMIF(D26:D26,"=x",$H26:$H26)+SUMIF(D26:D26,"=x",$I26:$I26)</f>
        <v>0</v>
      </c>
      <c r="E27" s="29">
        <f>SUMIF(E26:E26,"=x",$G26:$G26)+SUMIF(E26:E26,"=x",$H26:$H26)+SUMIF(E26:E26,"=x",$I26:$I26)</f>
        <v>1</v>
      </c>
      <c r="F27" s="29">
        <f>SUMIF(F26:F26,"=x",$G26:$G26)+SUMIF(F26:F26,"=x",$H26:$H26)+SUMIF(F26:F26,"=x",$I26:$I26)</f>
        <v>0</v>
      </c>
      <c r="G27" s="586">
        <f>SUM(C27:F27)</f>
        <v>1</v>
      </c>
      <c r="H27" s="587"/>
      <c r="I27" s="587"/>
      <c r="J27" s="587"/>
      <c r="K27" s="587"/>
      <c r="L27" s="588"/>
      <c r="M27" s="729"/>
      <c r="N27" s="730"/>
      <c r="O27" s="730"/>
      <c r="P27" s="730"/>
      <c r="Q27" s="730"/>
      <c r="R27" s="730"/>
      <c r="S27" s="730"/>
      <c r="T27" s="730"/>
      <c r="U27" s="730"/>
      <c r="V27" s="730"/>
    </row>
    <row r="28" spans="1:22" s="6" customFormat="1" x14ac:dyDescent="0.25">
      <c r="A28" s="558" t="s">
        <v>388</v>
      </c>
      <c r="B28" s="559"/>
      <c r="C28" s="31">
        <f>SUMIF(C26:C26,"=x",$K26:$K26)</f>
        <v>0</v>
      </c>
      <c r="D28" s="32">
        <f>SUMIF(D26:D26,"=x",$K26:$K26)</f>
        <v>0</v>
      </c>
      <c r="E28" s="32">
        <f>SUMIF(E26:E26,"=x",$K26:$K26)</f>
        <v>4</v>
      </c>
      <c r="F28" s="32">
        <f>SUMIF(F26:F26,"=x",$K26:$K26)</f>
        <v>0</v>
      </c>
      <c r="G28" s="589">
        <f>SUM(C28:F28)</f>
        <v>4</v>
      </c>
      <c r="H28" s="590"/>
      <c r="I28" s="590"/>
      <c r="J28" s="590"/>
      <c r="K28" s="590"/>
      <c r="L28" s="591"/>
      <c r="M28" s="732"/>
      <c r="N28" s="733"/>
      <c r="O28" s="733"/>
      <c r="P28" s="733"/>
      <c r="Q28" s="733"/>
      <c r="R28" s="733"/>
      <c r="S28" s="733"/>
      <c r="T28" s="733"/>
      <c r="U28" s="733"/>
      <c r="V28" s="733"/>
    </row>
    <row r="29" spans="1:22" s="6" customFormat="1" x14ac:dyDescent="0.25">
      <c r="A29" s="560" t="s">
        <v>389</v>
      </c>
      <c r="B29" s="561"/>
      <c r="C29" s="25">
        <f>COUNTIFS(C25:C26,"x",$L25:$L26,"K")+COUNTIFS(C25:C26,"x",$L25:$L26,"AK")+COUNTIFS(C25:C26,"x",$L25:$L26,"BK")</f>
        <v>0</v>
      </c>
      <c r="D29" s="26">
        <f>COUNTIFS(D25:D26,"x",$L25:$L26,"K")+COUNTIFS(D25:D26,"x",$L25:$L26,"AK")+COUNTIFS(D25:D26,"x",$L25:$L26,"BK")</f>
        <v>0</v>
      </c>
      <c r="E29" s="26">
        <f>COUNTIFS(E25:E26,"x",$L25:$L26,"K")+COUNTIFS(E25:E26,"x",$L25:$L26,"AK")+COUNTIFS(E25:E26,"x",$L25:$L26,"BK")</f>
        <v>0</v>
      </c>
      <c r="F29" s="26">
        <f>SUMPRODUCT(--(F$5:F$7="x"),--($L$5:$L$7="K"))</f>
        <v>0</v>
      </c>
      <c r="G29" s="562">
        <f>SUM(C29:F29)</f>
        <v>0</v>
      </c>
      <c r="H29" s="563"/>
      <c r="I29" s="563"/>
      <c r="J29" s="563"/>
      <c r="K29" s="563"/>
      <c r="L29" s="564"/>
      <c r="M29" s="724"/>
      <c r="N29" s="725"/>
      <c r="O29" s="725"/>
      <c r="P29" s="725"/>
      <c r="Q29" s="725"/>
      <c r="R29" s="725"/>
      <c r="S29" s="725"/>
      <c r="T29" s="725"/>
      <c r="U29" s="725"/>
      <c r="V29" s="725"/>
    </row>
    <row r="30" spans="1:22" s="6" customFormat="1" ht="39" customHeight="1" x14ac:dyDescent="0.25">
      <c r="A30" s="124"/>
      <c r="B30" s="543" t="s">
        <v>457</v>
      </c>
      <c r="C30" s="666" t="s">
        <v>462</v>
      </c>
      <c r="D30" s="667"/>
      <c r="E30" s="667"/>
      <c r="F30" s="667"/>
      <c r="G30" s="667"/>
      <c r="H30" s="667"/>
      <c r="I30" s="667"/>
      <c r="J30" s="667"/>
      <c r="K30" s="667"/>
      <c r="L30" s="667"/>
      <c r="M30" s="667"/>
      <c r="N30" s="667"/>
      <c r="O30" s="667"/>
      <c r="P30" s="50"/>
      <c r="Q30" s="50"/>
      <c r="R30" s="50"/>
      <c r="S30" s="50"/>
      <c r="T30" s="50"/>
      <c r="U30" s="50"/>
      <c r="V30" s="51"/>
    </row>
    <row r="31" spans="1:22" s="6" customFormat="1" x14ac:dyDescent="0.3">
      <c r="A31" s="240" t="s">
        <v>203</v>
      </c>
      <c r="B31" s="183" t="s">
        <v>345</v>
      </c>
      <c r="C31" s="21" t="s">
        <v>25</v>
      </c>
      <c r="D31" s="12" t="s">
        <v>22</v>
      </c>
      <c r="E31" s="12"/>
      <c r="F31" s="12"/>
      <c r="G31" s="22">
        <v>2</v>
      </c>
      <c r="H31" s="14"/>
      <c r="I31" s="14"/>
      <c r="J31" s="23"/>
      <c r="K31" s="24">
        <v>2</v>
      </c>
      <c r="L31" s="24" t="s">
        <v>23</v>
      </c>
      <c r="M31" s="226"/>
      <c r="N31" s="354"/>
      <c r="O31" s="377" t="s">
        <v>75</v>
      </c>
      <c r="P31" s="349"/>
      <c r="Q31" s="450"/>
      <c r="R31" s="386"/>
      <c r="S31" s="226"/>
      <c r="T31" s="12"/>
      <c r="U31" s="11"/>
      <c r="V31" s="251" t="s">
        <v>77</v>
      </c>
    </row>
    <row r="32" spans="1:22" s="6" customFormat="1" x14ac:dyDescent="0.3">
      <c r="A32" s="240" t="s">
        <v>204</v>
      </c>
      <c r="B32" s="183" t="s">
        <v>346</v>
      </c>
      <c r="C32" s="22" t="s">
        <v>22</v>
      </c>
      <c r="D32" s="12"/>
      <c r="E32" s="12"/>
      <c r="F32" s="12"/>
      <c r="G32" s="22">
        <v>2</v>
      </c>
      <c r="H32" s="14"/>
      <c r="I32" s="14"/>
      <c r="J32" s="23"/>
      <c r="K32" s="24">
        <v>2</v>
      </c>
      <c r="L32" s="24" t="s">
        <v>232</v>
      </c>
      <c r="M32" s="226"/>
      <c r="N32" s="354"/>
      <c r="O32" s="377" t="s">
        <v>75</v>
      </c>
      <c r="P32" s="349"/>
      <c r="Q32" s="450"/>
      <c r="R32" s="386"/>
      <c r="S32" s="226"/>
      <c r="T32" s="12"/>
      <c r="U32" s="11"/>
      <c r="V32" s="251" t="s">
        <v>78</v>
      </c>
    </row>
    <row r="33" spans="1:22" s="6" customFormat="1" x14ac:dyDescent="0.3">
      <c r="A33" s="240" t="s">
        <v>205</v>
      </c>
      <c r="B33" s="183" t="s">
        <v>347</v>
      </c>
      <c r="C33" s="22" t="s">
        <v>22</v>
      </c>
      <c r="D33" s="12"/>
      <c r="E33" s="12"/>
      <c r="F33" s="12"/>
      <c r="G33" s="22">
        <v>2</v>
      </c>
      <c r="H33" s="14"/>
      <c r="I33" s="14"/>
      <c r="J33" s="23"/>
      <c r="K33" s="24">
        <v>2</v>
      </c>
      <c r="L33" s="24" t="s">
        <v>23</v>
      </c>
      <c r="M33" s="226"/>
      <c r="N33" s="354"/>
      <c r="O33" s="377" t="s">
        <v>75</v>
      </c>
      <c r="P33" s="349"/>
      <c r="Q33" s="450"/>
      <c r="R33" s="386"/>
      <c r="S33" s="226"/>
      <c r="T33" s="12"/>
      <c r="U33" s="11"/>
      <c r="V33" s="251" t="s">
        <v>79</v>
      </c>
    </row>
    <row r="34" spans="1:22" s="6" customFormat="1" x14ac:dyDescent="0.3">
      <c r="A34" s="240" t="s">
        <v>206</v>
      </c>
      <c r="B34" s="183" t="s">
        <v>348</v>
      </c>
      <c r="C34" s="21"/>
      <c r="D34" s="12" t="s">
        <v>22</v>
      </c>
      <c r="E34" s="12"/>
      <c r="F34" s="12"/>
      <c r="G34" s="22">
        <v>2</v>
      </c>
      <c r="H34" s="14"/>
      <c r="I34" s="14"/>
      <c r="J34" s="23"/>
      <c r="K34" s="24">
        <v>2</v>
      </c>
      <c r="L34" s="24" t="s">
        <v>23</v>
      </c>
      <c r="M34" s="226"/>
      <c r="N34" s="354"/>
      <c r="O34" s="377" t="s">
        <v>75</v>
      </c>
      <c r="P34" s="349"/>
      <c r="Q34" s="450"/>
      <c r="R34" s="386"/>
      <c r="S34" s="226"/>
      <c r="T34" s="12"/>
      <c r="U34" s="11"/>
      <c r="V34" s="251" t="s">
        <v>80</v>
      </c>
    </row>
    <row r="35" spans="1:22" s="6" customFormat="1" x14ac:dyDescent="0.3">
      <c r="A35" s="240" t="s">
        <v>207</v>
      </c>
      <c r="B35" s="186" t="s">
        <v>349</v>
      </c>
      <c r="C35" s="21"/>
      <c r="D35" s="12"/>
      <c r="E35" s="12" t="s">
        <v>22</v>
      </c>
      <c r="F35" s="12"/>
      <c r="G35" s="22"/>
      <c r="H35" s="14"/>
      <c r="I35" s="14">
        <v>3</v>
      </c>
      <c r="J35" s="23"/>
      <c r="K35" s="24">
        <v>6</v>
      </c>
      <c r="L35" s="24" t="s">
        <v>24</v>
      </c>
      <c r="M35" s="375" t="s">
        <v>373</v>
      </c>
      <c r="N35" s="405" t="str">
        <f>A14</f>
        <v>gentecub17em</v>
      </c>
      <c r="O35" s="378" t="str">
        <f>B14</f>
        <v>Genetechnology L</v>
      </c>
      <c r="P35" s="349"/>
      <c r="Q35" s="450"/>
      <c r="R35" s="386"/>
      <c r="S35" s="226"/>
      <c r="T35" s="12"/>
      <c r="U35" s="11"/>
      <c r="V35" s="251" t="s">
        <v>81</v>
      </c>
    </row>
    <row r="36" spans="1:22" s="6" customFormat="1" x14ac:dyDescent="0.3">
      <c r="A36" s="240" t="s">
        <v>208</v>
      </c>
      <c r="B36" s="183" t="s">
        <v>350</v>
      </c>
      <c r="C36" s="21"/>
      <c r="D36" s="12" t="s">
        <v>22</v>
      </c>
      <c r="E36" s="12"/>
      <c r="F36" s="12"/>
      <c r="G36" s="22">
        <v>2</v>
      </c>
      <c r="H36" s="14"/>
      <c r="I36" s="14"/>
      <c r="J36" s="23"/>
      <c r="K36" s="24">
        <v>2</v>
      </c>
      <c r="L36" s="24" t="s">
        <v>23</v>
      </c>
      <c r="M36" s="226"/>
      <c r="N36" s="320"/>
      <c r="O36" s="321" t="s">
        <v>75</v>
      </c>
      <c r="P36" s="349"/>
      <c r="Q36" s="450"/>
      <c r="R36" s="386"/>
      <c r="S36" s="226"/>
      <c r="T36" s="12"/>
      <c r="U36" s="11"/>
      <c r="V36" s="251" t="s">
        <v>42</v>
      </c>
    </row>
    <row r="37" spans="1:22" s="6" customFormat="1" x14ac:dyDescent="0.3">
      <c r="A37" s="240" t="s">
        <v>209</v>
      </c>
      <c r="B37" s="183" t="s">
        <v>351</v>
      </c>
      <c r="C37" s="21"/>
      <c r="D37" s="12" t="s">
        <v>22</v>
      </c>
      <c r="E37" s="12"/>
      <c r="F37" s="12"/>
      <c r="G37" s="22"/>
      <c r="H37" s="14">
        <v>3</v>
      </c>
      <c r="I37" s="14"/>
      <c r="J37" s="23"/>
      <c r="K37" s="24">
        <v>6</v>
      </c>
      <c r="L37" s="24" t="s">
        <v>24</v>
      </c>
      <c r="M37" s="226"/>
      <c r="N37" s="320"/>
      <c r="O37" s="321" t="s">
        <v>75</v>
      </c>
      <c r="P37" s="349"/>
      <c r="Q37" s="450"/>
      <c r="R37" s="386"/>
      <c r="S37" s="226"/>
      <c r="T37" s="12"/>
      <c r="U37" s="11"/>
      <c r="V37" s="286" t="s">
        <v>82</v>
      </c>
    </row>
    <row r="38" spans="1:22" s="6" customFormat="1" x14ac:dyDescent="0.3">
      <c r="A38" s="240" t="s">
        <v>210</v>
      </c>
      <c r="B38" s="183" t="s">
        <v>352</v>
      </c>
      <c r="C38" s="21"/>
      <c r="D38" s="12"/>
      <c r="E38" s="12" t="s">
        <v>22</v>
      </c>
      <c r="F38" s="12"/>
      <c r="G38" s="22"/>
      <c r="H38" s="14"/>
      <c r="I38" s="14">
        <v>3</v>
      </c>
      <c r="J38" s="23"/>
      <c r="K38" s="24">
        <v>6</v>
      </c>
      <c r="L38" s="24" t="s">
        <v>24</v>
      </c>
      <c r="M38" s="226"/>
      <c r="N38" s="320"/>
      <c r="O38" s="321" t="s">
        <v>75</v>
      </c>
      <c r="P38" s="349"/>
      <c r="Q38" s="450"/>
      <c r="R38" s="386"/>
      <c r="S38" s="226"/>
      <c r="T38" s="12"/>
      <c r="U38" s="11"/>
      <c r="V38" s="251" t="s">
        <v>81</v>
      </c>
    </row>
    <row r="39" spans="1:22" x14ac:dyDescent="0.3">
      <c r="A39" s="307" t="s">
        <v>212</v>
      </c>
      <c r="B39" s="183" t="s">
        <v>353</v>
      </c>
      <c r="C39" s="156" t="s">
        <v>22</v>
      </c>
      <c r="D39" s="85"/>
      <c r="E39" s="85"/>
      <c r="F39" s="54"/>
      <c r="G39" s="84">
        <v>2</v>
      </c>
      <c r="H39" s="85"/>
      <c r="I39" s="85"/>
      <c r="J39" s="86"/>
      <c r="K39" s="73">
        <v>3</v>
      </c>
      <c r="L39" s="73" t="s">
        <v>23</v>
      </c>
      <c r="M39" s="226"/>
      <c r="N39" s="379"/>
      <c r="O39" s="321" t="s">
        <v>75</v>
      </c>
      <c r="P39" s="349"/>
      <c r="Q39" s="451"/>
      <c r="R39" s="452"/>
      <c r="S39" s="431"/>
      <c r="T39" s="351"/>
      <c r="U39" s="352"/>
      <c r="V39" s="253" t="s">
        <v>83</v>
      </c>
    </row>
    <row r="40" spans="1:22" x14ac:dyDescent="0.3">
      <c r="A40" s="246" t="s">
        <v>213</v>
      </c>
      <c r="B40" s="184" t="s">
        <v>354</v>
      </c>
      <c r="C40" s="156"/>
      <c r="D40" s="85" t="s">
        <v>22</v>
      </c>
      <c r="E40" s="85"/>
      <c r="F40" s="54"/>
      <c r="G40" s="84"/>
      <c r="H40" s="85">
        <v>2</v>
      </c>
      <c r="I40" s="85"/>
      <c r="J40" s="86"/>
      <c r="K40" s="73">
        <v>3</v>
      </c>
      <c r="L40" s="73" t="s">
        <v>24</v>
      </c>
      <c r="M40" s="375" t="s">
        <v>373</v>
      </c>
      <c r="N40" s="449" t="str">
        <f>A39</f>
        <v>adevo1sb17em</v>
      </c>
      <c r="O40" s="383" t="str">
        <f>B39</f>
        <v>Adaptive evolution I. L</v>
      </c>
      <c r="P40" s="431"/>
      <c r="Q40" s="451"/>
      <c r="R40" s="452"/>
      <c r="S40" s="431"/>
      <c r="T40" s="351"/>
      <c r="U40" s="352"/>
      <c r="V40" s="253" t="s">
        <v>83</v>
      </c>
    </row>
    <row r="41" spans="1:22" x14ac:dyDescent="0.3">
      <c r="A41" s="246" t="s">
        <v>214</v>
      </c>
      <c r="B41" s="183" t="s">
        <v>355</v>
      </c>
      <c r="C41" s="156"/>
      <c r="D41" s="85"/>
      <c r="E41" s="85"/>
      <c r="F41" s="54" t="s">
        <v>22</v>
      </c>
      <c r="G41" s="84">
        <v>2</v>
      </c>
      <c r="H41" s="85"/>
      <c r="I41" s="85"/>
      <c r="J41" s="86"/>
      <c r="K41" s="73">
        <v>2</v>
      </c>
      <c r="L41" s="73" t="s">
        <v>232</v>
      </c>
      <c r="M41" s="226"/>
      <c r="N41" s="379"/>
      <c r="O41" s="321" t="s">
        <v>75</v>
      </c>
      <c r="P41" s="349"/>
      <c r="Q41" s="451"/>
      <c r="R41" s="452"/>
      <c r="S41" s="431"/>
      <c r="T41" s="351"/>
      <c r="U41" s="352"/>
      <c r="V41" s="253" t="s">
        <v>78</v>
      </c>
    </row>
    <row r="42" spans="1:22" x14ac:dyDescent="0.3">
      <c r="A42" s="246" t="s">
        <v>215</v>
      </c>
      <c r="B42" s="185" t="s">
        <v>356</v>
      </c>
      <c r="C42" s="156"/>
      <c r="D42" s="85" t="s">
        <v>22</v>
      </c>
      <c r="E42" s="85"/>
      <c r="F42" s="54"/>
      <c r="G42" s="84">
        <v>2</v>
      </c>
      <c r="H42" s="85"/>
      <c r="I42" s="85"/>
      <c r="J42" s="86"/>
      <c r="K42" s="73">
        <v>2</v>
      </c>
      <c r="L42" s="73" t="s">
        <v>23</v>
      </c>
      <c r="M42" s="226"/>
      <c r="N42" s="379"/>
      <c r="O42" s="321" t="s">
        <v>75</v>
      </c>
      <c r="P42" s="349"/>
      <c r="Q42" s="451"/>
      <c r="R42" s="452"/>
      <c r="S42" s="431"/>
      <c r="T42" s="351"/>
      <c r="U42" s="352"/>
      <c r="V42" s="253" t="s">
        <v>84</v>
      </c>
    </row>
    <row r="43" spans="1:22" x14ac:dyDescent="0.3">
      <c r="A43" s="246" t="s">
        <v>216</v>
      </c>
      <c r="B43" s="183" t="s">
        <v>357</v>
      </c>
      <c r="C43" s="156"/>
      <c r="D43" s="85"/>
      <c r="E43" s="85"/>
      <c r="F43" s="54" t="s">
        <v>22</v>
      </c>
      <c r="G43" s="84">
        <v>1</v>
      </c>
      <c r="H43" s="85"/>
      <c r="I43" s="85"/>
      <c r="J43" s="86"/>
      <c r="K43" s="73">
        <v>2</v>
      </c>
      <c r="L43" s="73" t="s">
        <v>23</v>
      </c>
      <c r="M43" s="226" t="s">
        <v>371</v>
      </c>
      <c r="N43" s="382" t="str">
        <f>A44</f>
        <v>elmokosb17sm</v>
      </c>
      <c r="O43" s="445" t="str">
        <f>B44</f>
        <v>Theory-based ecology PR</v>
      </c>
      <c r="P43" s="456" t="s">
        <v>373</v>
      </c>
      <c r="Q43" s="453" t="str">
        <f>A34</f>
        <v>matmb1sb17em</v>
      </c>
      <c r="R43" s="383" t="str">
        <f>B34</f>
        <v>Mathematical modelling in biology I. L</v>
      </c>
      <c r="S43" s="431"/>
      <c r="T43" s="351"/>
      <c r="U43" s="352"/>
      <c r="V43" s="253" t="s">
        <v>85</v>
      </c>
    </row>
    <row r="44" spans="1:22" x14ac:dyDescent="0.3">
      <c r="A44" s="246" t="s">
        <v>217</v>
      </c>
      <c r="B44" s="183" t="s">
        <v>358</v>
      </c>
      <c r="C44" s="156"/>
      <c r="D44" s="85"/>
      <c r="E44" s="85"/>
      <c r="F44" s="54" t="s">
        <v>22</v>
      </c>
      <c r="G44" s="84"/>
      <c r="H44" s="85">
        <v>2</v>
      </c>
      <c r="I44" s="85"/>
      <c r="J44" s="86"/>
      <c r="K44" s="73">
        <v>4</v>
      </c>
      <c r="L44" s="73" t="s">
        <v>234</v>
      </c>
      <c r="M44" s="226" t="s">
        <v>371</v>
      </c>
      <c r="N44" s="382" t="str">
        <f>A43</f>
        <v>elmokosb17em</v>
      </c>
      <c r="O44" s="445" t="str">
        <f>B43</f>
        <v>Theory-based ecology L</v>
      </c>
      <c r="P44" s="456" t="s">
        <v>373</v>
      </c>
      <c r="Q44" s="453" t="str">
        <f>A34</f>
        <v>matmb1sb17em</v>
      </c>
      <c r="R44" s="383" t="str">
        <f>B34</f>
        <v>Mathematical modelling in biology I. L</v>
      </c>
      <c r="S44" s="431"/>
      <c r="T44" s="351"/>
      <c r="U44" s="352"/>
      <c r="V44" s="253" t="s">
        <v>85</v>
      </c>
    </row>
    <row r="45" spans="1:22" x14ac:dyDescent="0.3">
      <c r="A45" s="246" t="s">
        <v>218</v>
      </c>
      <c r="B45" s="183" t="s">
        <v>359</v>
      </c>
      <c r="C45" s="156"/>
      <c r="D45" s="85"/>
      <c r="E45" s="85"/>
      <c r="F45" s="54" t="s">
        <v>22</v>
      </c>
      <c r="G45" s="84"/>
      <c r="H45" s="85"/>
      <c r="I45" s="85">
        <v>2</v>
      </c>
      <c r="J45" s="86"/>
      <c r="K45" s="73">
        <v>4</v>
      </c>
      <c r="L45" s="73" t="s">
        <v>24</v>
      </c>
      <c r="M45" s="375" t="s">
        <v>373</v>
      </c>
      <c r="N45" s="448" t="str">
        <f>A56</f>
        <v>visokosb17em</v>
      </c>
      <c r="O45" s="383" t="str">
        <f>B56</f>
        <v>Behavioural Ecology L</v>
      </c>
      <c r="P45" s="431"/>
      <c r="Q45" s="451"/>
      <c r="R45" s="452"/>
      <c r="S45" s="431"/>
      <c r="T45" s="351"/>
      <c r="U45" s="352"/>
      <c r="V45" s="253" t="s">
        <v>87</v>
      </c>
    </row>
    <row r="46" spans="1:22" x14ac:dyDescent="0.3">
      <c r="A46" s="246" t="s">
        <v>219</v>
      </c>
      <c r="B46" s="184" t="s">
        <v>360</v>
      </c>
      <c r="C46" s="156" t="s">
        <v>22</v>
      </c>
      <c r="D46" s="85"/>
      <c r="E46" s="85"/>
      <c r="F46" s="54"/>
      <c r="G46" s="84">
        <v>2</v>
      </c>
      <c r="H46" s="85"/>
      <c r="I46" s="85"/>
      <c r="J46" s="86"/>
      <c r="K46" s="73">
        <v>2</v>
      </c>
      <c r="L46" s="73" t="s">
        <v>23</v>
      </c>
      <c r="M46" s="226"/>
      <c r="N46" s="379"/>
      <c r="O46" s="321" t="s">
        <v>75</v>
      </c>
      <c r="P46" s="349"/>
      <c r="Q46" s="451"/>
      <c r="R46" s="452"/>
      <c r="S46" s="431"/>
      <c r="T46" s="351"/>
      <c r="U46" s="352"/>
      <c r="V46" s="253" t="s">
        <v>77</v>
      </c>
    </row>
    <row r="47" spans="1:22" x14ac:dyDescent="0.3">
      <c r="A47" s="246" t="s">
        <v>220</v>
      </c>
      <c r="B47" s="183" t="s">
        <v>361</v>
      </c>
      <c r="C47" s="156"/>
      <c r="D47" s="85" t="s">
        <v>22</v>
      </c>
      <c r="E47" s="85"/>
      <c r="F47" s="54"/>
      <c r="G47" s="84">
        <v>2</v>
      </c>
      <c r="H47" s="85"/>
      <c r="I47" s="85"/>
      <c r="J47" s="86"/>
      <c r="K47" s="73">
        <v>2</v>
      </c>
      <c r="L47" s="73" t="s">
        <v>23</v>
      </c>
      <c r="M47" s="226"/>
      <c r="N47" s="379"/>
      <c r="O47" s="321" t="s">
        <v>75</v>
      </c>
      <c r="P47" s="349"/>
      <c r="Q47" s="451"/>
      <c r="R47" s="452"/>
      <c r="S47" s="431"/>
      <c r="T47" s="351"/>
      <c r="U47" s="352"/>
      <c r="V47" s="253" t="s">
        <v>82</v>
      </c>
    </row>
    <row r="48" spans="1:22" x14ac:dyDescent="0.3">
      <c r="A48" s="246" t="s">
        <v>221</v>
      </c>
      <c r="B48" s="183" t="s">
        <v>362</v>
      </c>
      <c r="C48" s="156"/>
      <c r="D48" s="85" t="s">
        <v>22</v>
      </c>
      <c r="E48" s="85"/>
      <c r="F48" s="54"/>
      <c r="G48" s="84">
        <v>2</v>
      </c>
      <c r="H48" s="85"/>
      <c r="I48" s="85"/>
      <c r="J48" s="86"/>
      <c r="K48" s="73">
        <v>2</v>
      </c>
      <c r="L48" s="73" t="s">
        <v>23</v>
      </c>
      <c r="M48" s="226"/>
      <c r="N48" s="379"/>
      <c r="O48" s="321" t="s">
        <v>75</v>
      </c>
      <c r="P48" s="349"/>
      <c r="Q48" s="451"/>
      <c r="R48" s="452"/>
      <c r="S48" s="431"/>
      <c r="T48" s="351"/>
      <c r="U48" s="352"/>
      <c r="V48" s="253" t="s">
        <v>88</v>
      </c>
    </row>
    <row r="49" spans="1:22" x14ac:dyDescent="0.3">
      <c r="A49" s="246" t="s">
        <v>222</v>
      </c>
      <c r="B49" s="183" t="s">
        <v>363</v>
      </c>
      <c r="C49" s="156"/>
      <c r="D49" s="85"/>
      <c r="E49" s="85"/>
      <c r="F49" s="54" t="s">
        <v>22</v>
      </c>
      <c r="G49" s="84"/>
      <c r="H49" s="85">
        <v>2</v>
      </c>
      <c r="I49" s="85"/>
      <c r="J49" s="86"/>
      <c r="K49" s="73">
        <v>4</v>
      </c>
      <c r="L49" s="73" t="s">
        <v>24</v>
      </c>
      <c r="M49" s="226"/>
      <c r="N49" s="379"/>
      <c r="O49" s="321" t="s">
        <v>75</v>
      </c>
      <c r="P49" s="349"/>
      <c r="Q49" s="451"/>
      <c r="R49" s="452"/>
      <c r="S49" s="431"/>
      <c r="T49" s="351"/>
      <c r="U49" s="352"/>
      <c r="V49" s="253" t="s">
        <v>77</v>
      </c>
    </row>
    <row r="50" spans="1:22" x14ac:dyDescent="0.3">
      <c r="A50" s="246" t="s">
        <v>223</v>
      </c>
      <c r="B50" s="183" t="s">
        <v>364</v>
      </c>
      <c r="C50" s="156"/>
      <c r="D50" s="85" t="s">
        <v>22</v>
      </c>
      <c r="E50" s="85"/>
      <c r="F50" s="54"/>
      <c r="G50" s="84">
        <v>2</v>
      </c>
      <c r="H50" s="85"/>
      <c r="I50" s="85"/>
      <c r="J50" s="86"/>
      <c r="K50" s="73">
        <v>2</v>
      </c>
      <c r="L50" s="73" t="s">
        <v>232</v>
      </c>
      <c r="M50" s="226"/>
      <c r="N50" s="379"/>
      <c r="O50" s="321" t="s">
        <v>75</v>
      </c>
      <c r="P50" s="349"/>
      <c r="Q50" s="451"/>
      <c r="R50" s="452"/>
      <c r="S50" s="431"/>
      <c r="T50" s="351"/>
      <c r="U50" s="352"/>
      <c r="V50" s="253" t="s">
        <v>40</v>
      </c>
    </row>
    <row r="51" spans="1:22" x14ac:dyDescent="0.3">
      <c r="A51" s="246" t="s">
        <v>224</v>
      </c>
      <c r="B51" s="183" t="s">
        <v>365</v>
      </c>
      <c r="C51" s="156"/>
      <c r="D51" s="85"/>
      <c r="E51" s="85" t="s">
        <v>22</v>
      </c>
      <c r="F51" s="54"/>
      <c r="G51" s="84">
        <v>2</v>
      </c>
      <c r="H51" s="85"/>
      <c r="I51" s="85"/>
      <c r="J51" s="86"/>
      <c r="K51" s="73">
        <v>2</v>
      </c>
      <c r="L51" s="73" t="s">
        <v>23</v>
      </c>
      <c r="M51" s="375" t="s">
        <v>373</v>
      </c>
      <c r="N51" s="405" t="str">
        <f>A34</f>
        <v>matmb1sb17em</v>
      </c>
      <c r="O51" s="378" t="str">
        <f>B34</f>
        <v>Mathematical modelling in biology I. L</v>
      </c>
      <c r="P51" s="349"/>
      <c r="Q51" s="451"/>
      <c r="R51" s="452"/>
      <c r="S51" s="431"/>
      <c r="T51" s="351"/>
      <c r="U51" s="352"/>
      <c r="V51" s="253" t="s">
        <v>80</v>
      </c>
    </row>
    <row r="52" spans="1:22" x14ac:dyDescent="0.3">
      <c r="A52" s="246" t="s">
        <v>225</v>
      </c>
      <c r="B52" s="183" t="s">
        <v>366</v>
      </c>
      <c r="C52" s="156"/>
      <c r="D52" s="85"/>
      <c r="E52" s="85" t="s">
        <v>22</v>
      </c>
      <c r="F52" s="54"/>
      <c r="G52" s="84">
        <v>2</v>
      </c>
      <c r="H52" s="85"/>
      <c r="I52" s="85"/>
      <c r="J52" s="86"/>
      <c r="K52" s="73">
        <v>2</v>
      </c>
      <c r="L52" s="73" t="s">
        <v>23</v>
      </c>
      <c r="M52" s="375" t="s">
        <v>373</v>
      </c>
      <c r="N52" s="405" t="str">
        <f>A34</f>
        <v>matmb1sb17em</v>
      </c>
      <c r="O52" s="378" t="str">
        <f>B34</f>
        <v>Mathematical modelling in biology I. L</v>
      </c>
      <c r="P52" s="349"/>
      <c r="Q52" s="451"/>
      <c r="R52" s="452"/>
      <c r="S52" s="431"/>
      <c r="T52" s="351"/>
      <c r="U52" s="352"/>
      <c r="V52" s="253" t="s">
        <v>89</v>
      </c>
    </row>
    <row r="53" spans="1:22" x14ac:dyDescent="0.3">
      <c r="A53" s="246" t="s">
        <v>226</v>
      </c>
      <c r="B53" s="183" t="s">
        <v>367</v>
      </c>
      <c r="C53" s="156"/>
      <c r="D53" s="85" t="s">
        <v>22</v>
      </c>
      <c r="E53" s="85"/>
      <c r="F53" s="54"/>
      <c r="G53" s="84"/>
      <c r="H53" s="85">
        <v>3</v>
      </c>
      <c r="I53" s="85"/>
      <c r="J53" s="86"/>
      <c r="K53" s="73">
        <v>6</v>
      </c>
      <c r="L53" s="73" t="s">
        <v>24</v>
      </c>
      <c r="M53" s="226"/>
      <c r="N53" s="379"/>
      <c r="O53" s="321" t="s">
        <v>75</v>
      </c>
      <c r="P53" s="349"/>
      <c r="Q53" s="451"/>
      <c r="R53" s="452"/>
      <c r="S53" s="431"/>
      <c r="T53" s="351"/>
      <c r="U53" s="352"/>
      <c r="V53" s="253" t="s">
        <v>90</v>
      </c>
    </row>
    <row r="54" spans="1:22" x14ac:dyDescent="0.3">
      <c r="A54" s="246" t="s">
        <v>227</v>
      </c>
      <c r="B54" s="184" t="s">
        <v>368</v>
      </c>
      <c r="C54" s="156"/>
      <c r="D54" s="85"/>
      <c r="E54" s="85" t="s">
        <v>22</v>
      </c>
      <c r="F54" s="54"/>
      <c r="G54" s="84">
        <v>2</v>
      </c>
      <c r="H54" s="85"/>
      <c r="I54" s="85"/>
      <c r="J54" s="86"/>
      <c r="K54" s="73">
        <v>2</v>
      </c>
      <c r="L54" s="73" t="s">
        <v>232</v>
      </c>
      <c r="M54" s="226"/>
      <c r="N54" s="379"/>
      <c r="O54" s="321" t="s">
        <v>75</v>
      </c>
      <c r="P54" s="349"/>
      <c r="Q54" s="451"/>
      <c r="R54" s="452"/>
      <c r="S54" s="431"/>
      <c r="T54" s="351"/>
      <c r="U54" s="352"/>
      <c r="V54" s="253" t="s">
        <v>78</v>
      </c>
    </row>
    <row r="55" spans="1:22" x14ac:dyDescent="0.3">
      <c r="A55" s="246" t="s">
        <v>228</v>
      </c>
      <c r="B55" s="183" t="s">
        <v>369</v>
      </c>
      <c r="C55" s="156"/>
      <c r="D55" s="85" t="s">
        <v>22</v>
      </c>
      <c r="E55" s="85"/>
      <c r="F55" s="54"/>
      <c r="G55" s="84">
        <v>2</v>
      </c>
      <c r="H55" s="85"/>
      <c r="I55" s="85"/>
      <c r="J55" s="86"/>
      <c r="K55" s="73">
        <v>2</v>
      </c>
      <c r="L55" s="73" t="s">
        <v>23</v>
      </c>
      <c r="M55" s="226"/>
      <c r="N55" s="379"/>
      <c r="O55" s="321" t="s">
        <v>75</v>
      </c>
      <c r="P55" s="349"/>
      <c r="Q55" s="451"/>
      <c r="R55" s="452"/>
      <c r="S55" s="431"/>
      <c r="T55" s="351"/>
      <c r="U55" s="352"/>
      <c r="V55" s="253" t="s">
        <v>91</v>
      </c>
    </row>
    <row r="56" spans="1:22" s="6" customFormat="1" x14ac:dyDescent="0.3">
      <c r="A56" s="247" t="s">
        <v>229</v>
      </c>
      <c r="B56" s="183" t="s">
        <v>370</v>
      </c>
      <c r="C56" s="77"/>
      <c r="D56" s="85" t="s">
        <v>22</v>
      </c>
      <c r="E56" s="46"/>
      <c r="F56" s="54"/>
      <c r="G56" s="148">
        <v>2</v>
      </c>
      <c r="H56" s="14"/>
      <c r="I56" s="14"/>
      <c r="J56" s="23"/>
      <c r="K56" s="24">
        <v>2</v>
      </c>
      <c r="L56" s="24" t="s">
        <v>23</v>
      </c>
      <c r="M56" s="226"/>
      <c r="N56" s="446"/>
      <c r="O56" s="321" t="s">
        <v>75</v>
      </c>
      <c r="P56" s="349"/>
      <c r="Q56" s="454"/>
      <c r="R56" s="374"/>
      <c r="S56" s="226"/>
      <c r="T56" s="14"/>
      <c r="U56" s="48"/>
      <c r="V56" s="253" t="s">
        <v>86</v>
      </c>
    </row>
    <row r="57" spans="1:22" s="518" customFormat="1" x14ac:dyDescent="0.25">
      <c r="A57" s="544"/>
      <c r="B57" s="512" t="s">
        <v>419</v>
      </c>
      <c r="C57" s="513">
        <f>SUMIF(C31:C56,"=x",$K31:$K56)</f>
        <v>9</v>
      </c>
      <c r="D57" s="513">
        <f>SUMIF(D31:D56,"=x",$K31:$K56)</f>
        <v>33</v>
      </c>
      <c r="E57" s="513">
        <f>SUMIF(E31:E56,"=x",$K31:$K56)</f>
        <v>18</v>
      </c>
      <c r="F57" s="513">
        <f>SUMIF(F31:F56,"=x",$K31:$K56)</f>
        <v>16</v>
      </c>
      <c r="G57" s="657">
        <f>SUM(K31:K56)</f>
        <v>76</v>
      </c>
      <c r="H57" s="658"/>
      <c r="I57" s="658"/>
      <c r="J57" s="658"/>
      <c r="K57" s="658"/>
      <c r="L57" s="659"/>
      <c r="M57" s="738"/>
      <c r="N57" s="738"/>
      <c r="O57" s="738"/>
      <c r="P57" s="738"/>
      <c r="Q57" s="738"/>
      <c r="R57" s="738"/>
      <c r="S57" s="738"/>
      <c r="T57" s="738"/>
      <c r="U57" s="738"/>
      <c r="V57" s="739"/>
    </row>
    <row r="58" spans="1:22" s="6" customFormat="1" ht="13.5" customHeight="1" x14ac:dyDescent="0.25">
      <c r="A58" s="124"/>
      <c r="B58" s="126" t="s">
        <v>420</v>
      </c>
      <c r="C58" s="127">
        <v>8</v>
      </c>
      <c r="D58" s="128">
        <v>22</v>
      </c>
      <c r="E58" s="128">
        <v>19</v>
      </c>
      <c r="F58" s="129">
        <v>3</v>
      </c>
      <c r="G58" s="660">
        <f>SUM(C58:F58)</f>
        <v>52</v>
      </c>
      <c r="H58" s="590"/>
      <c r="I58" s="590"/>
      <c r="J58" s="590"/>
      <c r="K58" s="590"/>
      <c r="L58" s="591"/>
      <c r="M58" s="720"/>
      <c r="N58" s="720"/>
      <c r="O58" s="720"/>
      <c r="P58" s="720"/>
      <c r="Q58" s="720"/>
      <c r="R58" s="720"/>
      <c r="S58" s="720"/>
      <c r="T58" s="720"/>
      <c r="U58" s="720"/>
      <c r="V58" s="721"/>
    </row>
    <row r="59" spans="1:22" s="6" customFormat="1" ht="20.100000000000001" customHeight="1" x14ac:dyDescent="0.25">
      <c r="A59" s="552" t="s">
        <v>425</v>
      </c>
      <c r="B59" s="553"/>
      <c r="C59" s="554"/>
      <c r="D59" s="555"/>
      <c r="E59" s="555"/>
      <c r="F59" s="555"/>
      <c r="G59" s="554"/>
      <c r="H59" s="555"/>
      <c r="I59" s="555"/>
      <c r="J59" s="555"/>
      <c r="K59" s="555"/>
      <c r="L59" s="565"/>
      <c r="M59" s="727"/>
      <c r="N59" s="727"/>
      <c r="O59" s="727"/>
      <c r="P59" s="727"/>
      <c r="Q59" s="727"/>
      <c r="R59" s="727"/>
      <c r="S59" s="727"/>
      <c r="T59" s="727"/>
      <c r="U59" s="727"/>
      <c r="V59" s="728"/>
    </row>
    <row r="60" spans="1:22" s="6" customFormat="1" ht="13.5" customHeight="1" x14ac:dyDescent="0.25">
      <c r="A60" s="284"/>
      <c r="B60" s="216" t="s">
        <v>431</v>
      </c>
      <c r="C60" s="148" t="s">
        <v>22</v>
      </c>
      <c r="D60" s="46"/>
      <c r="E60" s="46"/>
      <c r="F60" s="47"/>
      <c r="G60" s="77"/>
      <c r="H60" s="14"/>
      <c r="I60" s="14"/>
      <c r="J60" s="23"/>
      <c r="K60" s="24">
        <v>2</v>
      </c>
      <c r="L60" s="24"/>
      <c r="M60" s="447"/>
      <c r="N60" s="373"/>
      <c r="O60" s="374"/>
      <c r="P60" s="226"/>
      <c r="Q60" s="454"/>
      <c r="R60" s="374"/>
      <c r="S60" s="226"/>
      <c r="T60" s="14"/>
      <c r="U60" s="48"/>
      <c r="V60" s="254"/>
    </row>
    <row r="61" spans="1:22" s="6" customFormat="1" ht="13.5" customHeight="1" x14ac:dyDescent="0.25">
      <c r="A61" s="284"/>
      <c r="B61" s="216" t="s">
        <v>431</v>
      </c>
      <c r="C61" s="148"/>
      <c r="D61" s="46" t="s">
        <v>22</v>
      </c>
      <c r="E61" s="46"/>
      <c r="F61" s="47"/>
      <c r="G61" s="77"/>
      <c r="H61" s="14"/>
      <c r="I61" s="14"/>
      <c r="J61" s="23"/>
      <c r="K61" s="24">
        <v>2</v>
      </c>
      <c r="L61" s="24"/>
      <c r="M61" s="447"/>
      <c r="N61" s="373"/>
      <c r="O61" s="374"/>
      <c r="P61" s="226"/>
      <c r="Q61" s="454"/>
      <c r="R61" s="374"/>
      <c r="S61" s="226"/>
      <c r="T61" s="14"/>
      <c r="U61" s="48"/>
      <c r="V61" s="254"/>
    </row>
    <row r="62" spans="1:22" s="6" customFormat="1" ht="13.5" customHeight="1" x14ac:dyDescent="0.25">
      <c r="A62" s="284"/>
      <c r="B62" s="216" t="s">
        <v>431</v>
      </c>
      <c r="C62" s="148"/>
      <c r="D62" s="46"/>
      <c r="E62" s="46"/>
      <c r="F62" s="47" t="s">
        <v>22</v>
      </c>
      <c r="G62" s="77"/>
      <c r="H62" s="14"/>
      <c r="I62" s="14"/>
      <c r="J62" s="23"/>
      <c r="K62" s="24">
        <v>2</v>
      </c>
      <c r="L62" s="24"/>
      <c r="M62" s="447"/>
      <c r="N62" s="373"/>
      <c r="O62" s="374"/>
      <c r="P62" s="226"/>
      <c r="Q62" s="454"/>
      <c r="R62" s="374"/>
      <c r="S62" s="226"/>
      <c r="T62" s="14"/>
      <c r="U62" s="48"/>
      <c r="V62" s="254"/>
    </row>
    <row r="63" spans="1:22" s="6" customFormat="1" ht="20.100000000000001" customHeight="1" x14ac:dyDescent="0.25">
      <c r="A63" s="552" t="s">
        <v>394</v>
      </c>
      <c r="B63" s="553"/>
      <c r="C63" s="34"/>
      <c r="D63" s="35"/>
      <c r="E63" s="35"/>
      <c r="F63" s="35"/>
      <c r="G63" s="34"/>
      <c r="H63" s="35"/>
      <c r="I63" s="35"/>
      <c r="J63" s="35"/>
      <c r="K63" s="35"/>
      <c r="L63" s="155"/>
      <c r="M63" s="727"/>
      <c r="N63" s="727"/>
      <c r="O63" s="727"/>
      <c r="P63" s="727"/>
      <c r="Q63" s="727"/>
      <c r="R63" s="727"/>
      <c r="S63" s="727"/>
      <c r="T63" s="727"/>
      <c r="U63" s="727"/>
      <c r="V63" s="728"/>
    </row>
    <row r="64" spans="1:22" s="6" customFormat="1" ht="13.5" customHeight="1" x14ac:dyDescent="0.25">
      <c r="A64" s="248" t="str">
        <f>MSc!A27</f>
        <v>diplm1ub17dm</v>
      </c>
      <c r="B64" s="207" t="str">
        <f>MSc!B27</f>
        <v>Thesis Research Work I. PR</v>
      </c>
      <c r="C64" s="176"/>
      <c r="D64" s="177"/>
      <c r="E64" s="177" t="str">
        <f>MSc!E27</f>
        <v>x</v>
      </c>
      <c r="F64" s="178"/>
      <c r="G64" s="176"/>
      <c r="H64" s="177">
        <f>MSc!H27</f>
        <v>3</v>
      </c>
      <c r="I64" s="177"/>
      <c r="J64" s="178"/>
      <c r="K64" s="90">
        <f>MSc!K27</f>
        <v>5</v>
      </c>
      <c r="L64" s="73" t="s">
        <v>24</v>
      </c>
      <c r="M64" s="226"/>
      <c r="N64" s="373"/>
      <c r="O64" s="374"/>
      <c r="P64" s="226"/>
      <c r="Q64" s="454"/>
      <c r="R64" s="374"/>
      <c r="S64" s="226"/>
      <c r="T64" s="14"/>
      <c r="U64" s="48"/>
      <c r="V64" s="233" t="str">
        <f>MSc!V27</f>
        <v>Nyitray László</v>
      </c>
    </row>
    <row r="65" spans="1:22" s="6" customFormat="1" ht="13.5" customHeight="1" thickBot="1" x14ac:dyDescent="0.3">
      <c r="A65" s="248" t="str">
        <f>MSc!A28</f>
        <v>diplm2ub17dm</v>
      </c>
      <c r="B65" s="207" t="str">
        <f>MSc!B28</f>
        <v>Thesis Research Work II. PR</v>
      </c>
      <c r="C65" s="179"/>
      <c r="D65" s="180"/>
      <c r="E65" s="180"/>
      <c r="F65" s="181" t="str">
        <f>MSc!F28</f>
        <v>x</v>
      </c>
      <c r="G65" s="179"/>
      <c r="H65" s="180">
        <f>MSc!H28</f>
        <v>17</v>
      </c>
      <c r="I65" s="180"/>
      <c r="J65" s="181"/>
      <c r="K65" s="90">
        <f>MSc!K28</f>
        <v>25</v>
      </c>
      <c r="L65" s="73" t="s">
        <v>24</v>
      </c>
      <c r="M65" s="225" t="s">
        <v>372</v>
      </c>
      <c r="N65" s="331" t="str">
        <f>A64</f>
        <v>diplm1ub17dm</v>
      </c>
      <c r="O65" s="376" t="str">
        <f>B64</f>
        <v>Thesis Research Work I. PR</v>
      </c>
      <c r="P65" s="349"/>
      <c r="Q65" s="454"/>
      <c r="R65" s="374"/>
      <c r="S65" s="226"/>
      <c r="T65" s="14"/>
      <c r="U65" s="48"/>
      <c r="V65" s="233" t="str">
        <f>MSc!V28</f>
        <v>Nyitray László</v>
      </c>
    </row>
    <row r="66" spans="1:22" s="6" customFormat="1" ht="24.9" customHeight="1" thickTop="1" x14ac:dyDescent="0.25">
      <c r="A66" s="616" t="s">
        <v>426</v>
      </c>
      <c r="B66" s="617"/>
      <c r="C66" s="618"/>
      <c r="D66" s="619"/>
      <c r="E66" s="619"/>
      <c r="F66" s="619"/>
      <c r="G66" s="618"/>
      <c r="H66" s="619"/>
      <c r="I66" s="619"/>
      <c r="J66" s="619"/>
      <c r="K66" s="619"/>
      <c r="L66" s="620"/>
      <c r="M66" s="727"/>
      <c r="N66" s="727"/>
      <c r="O66" s="727"/>
      <c r="P66" s="727"/>
      <c r="Q66" s="727"/>
      <c r="R66" s="727"/>
      <c r="S66" s="727"/>
      <c r="T66" s="727"/>
      <c r="U66" s="727"/>
      <c r="V66" s="728"/>
    </row>
    <row r="67" spans="1:22" s="6" customFormat="1" ht="15" customHeight="1" x14ac:dyDescent="0.25">
      <c r="A67" s="556" t="s">
        <v>387</v>
      </c>
      <c r="B67" s="557"/>
      <c r="C67" s="28">
        <f t="shared" ref="C67:F69" si="2">SUMIF($A1:$A66,$A67,C1:C66)</f>
        <v>13</v>
      </c>
      <c r="D67" s="29">
        <f t="shared" si="2"/>
        <v>3</v>
      </c>
      <c r="E67" s="29">
        <f t="shared" si="2"/>
        <v>3</v>
      </c>
      <c r="F67" s="29">
        <f t="shared" si="2"/>
        <v>0</v>
      </c>
      <c r="G67" s="586">
        <f t="shared" ref="G67:G73" si="3">SUM(C67:F67)</f>
        <v>19</v>
      </c>
      <c r="H67" s="587"/>
      <c r="I67" s="587"/>
      <c r="J67" s="587"/>
      <c r="K67" s="587"/>
      <c r="L67" s="588"/>
      <c r="M67" s="746"/>
      <c r="N67" s="746"/>
      <c r="O67" s="746"/>
      <c r="P67" s="746"/>
      <c r="Q67" s="746"/>
      <c r="R67" s="746"/>
      <c r="S67" s="746"/>
      <c r="T67" s="746"/>
      <c r="U67" s="746"/>
      <c r="V67" s="746"/>
    </row>
    <row r="68" spans="1:22" s="6" customFormat="1" ht="15" customHeight="1" x14ac:dyDescent="0.25">
      <c r="A68" s="558" t="s">
        <v>388</v>
      </c>
      <c r="B68" s="559"/>
      <c r="C68" s="31">
        <f t="shared" si="2"/>
        <v>20</v>
      </c>
      <c r="D68" s="32">
        <f t="shared" si="2"/>
        <v>6</v>
      </c>
      <c r="E68" s="32">
        <f t="shared" si="2"/>
        <v>6</v>
      </c>
      <c r="F68" s="32">
        <f t="shared" si="2"/>
        <v>0</v>
      </c>
      <c r="G68" s="589">
        <f t="shared" si="3"/>
        <v>32</v>
      </c>
      <c r="H68" s="590"/>
      <c r="I68" s="590"/>
      <c r="J68" s="590"/>
      <c r="K68" s="590"/>
      <c r="L68" s="591"/>
      <c r="M68" s="664"/>
      <c r="N68" s="664"/>
      <c r="O68" s="664"/>
      <c r="P68" s="664"/>
      <c r="Q68" s="664"/>
      <c r="R68" s="664"/>
      <c r="S68" s="664"/>
      <c r="T68" s="664"/>
      <c r="U68" s="664"/>
      <c r="V68" s="664"/>
    </row>
    <row r="69" spans="1:22" s="6" customFormat="1" ht="15" customHeight="1" thickBot="1" x14ac:dyDescent="0.3">
      <c r="A69" s="560" t="s">
        <v>389</v>
      </c>
      <c r="B69" s="561"/>
      <c r="C69" s="25">
        <f t="shared" si="2"/>
        <v>2</v>
      </c>
      <c r="D69" s="26">
        <f t="shared" si="2"/>
        <v>1</v>
      </c>
      <c r="E69" s="26">
        <f t="shared" si="2"/>
        <v>1</v>
      </c>
      <c r="F69" s="26">
        <f t="shared" si="2"/>
        <v>0</v>
      </c>
      <c r="G69" s="562">
        <f t="shared" si="3"/>
        <v>4</v>
      </c>
      <c r="H69" s="563"/>
      <c r="I69" s="563"/>
      <c r="J69" s="563"/>
      <c r="K69" s="563"/>
      <c r="L69" s="564"/>
      <c r="M69" s="744"/>
      <c r="N69" s="744"/>
      <c r="O69" s="744"/>
      <c r="P69" s="744"/>
      <c r="Q69" s="744"/>
      <c r="R69" s="744"/>
      <c r="S69" s="744"/>
      <c r="T69" s="744"/>
      <c r="U69" s="744"/>
      <c r="V69" s="744"/>
    </row>
    <row r="70" spans="1:22" s="6" customFormat="1" ht="15" customHeight="1" thickTop="1" x14ac:dyDescent="0.25">
      <c r="A70" s="279"/>
      <c r="B70" s="138" t="s">
        <v>428</v>
      </c>
      <c r="C70" s="139">
        <f>C58</f>
        <v>8</v>
      </c>
      <c r="D70" s="140">
        <f>D58</f>
        <v>22</v>
      </c>
      <c r="E70" s="140">
        <f>E58</f>
        <v>19</v>
      </c>
      <c r="F70" s="141">
        <f>F58</f>
        <v>3</v>
      </c>
      <c r="G70" s="652">
        <f t="shared" si="3"/>
        <v>52</v>
      </c>
      <c r="H70" s="653"/>
      <c r="I70" s="653"/>
      <c r="J70" s="653"/>
      <c r="K70" s="653"/>
      <c r="L70" s="654"/>
      <c r="M70" s="409"/>
      <c r="N70" s="298"/>
      <c r="O70" s="192"/>
      <c r="P70" s="222"/>
      <c r="Q70" s="433"/>
      <c r="R70" s="192"/>
      <c r="S70" s="409"/>
      <c r="T70" s="134"/>
      <c r="U70" s="134"/>
      <c r="V70" s="288"/>
    </row>
    <row r="71" spans="1:22" s="6" customFormat="1" ht="15" customHeight="1" x14ac:dyDescent="0.25">
      <c r="A71" s="280"/>
      <c r="B71" s="136" t="s">
        <v>427</v>
      </c>
      <c r="C71" s="93">
        <f>SUMIF(C60:C62,"=x",$K60:$K62)</f>
        <v>2</v>
      </c>
      <c r="D71" s="88">
        <f>SUMIF(D60:D62,"=x",$K60:$K62)</f>
        <v>2</v>
      </c>
      <c r="E71" s="88">
        <f>SUMIF(E60:E62,"=x",$K60:$K62)</f>
        <v>0</v>
      </c>
      <c r="F71" s="108">
        <f>SUMIF(F60:F62,"=x",$K60:$K62)</f>
        <v>2</v>
      </c>
      <c r="G71" s="638">
        <f t="shared" si="3"/>
        <v>6</v>
      </c>
      <c r="H71" s="639"/>
      <c r="I71" s="639"/>
      <c r="J71" s="639"/>
      <c r="K71" s="639"/>
      <c r="L71" s="640"/>
      <c r="M71" s="356"/>
      <c r="N71" s="299"/>
      <c r="O71" s="193"/>
      <c r="P71" s="223"/>
      <c r="Q71" s="434"/>
      <c r="R71" s="193"/>
      <c r="S71" s="356"/>
      <c r="T71" s="133"/>
      <c r="U71" s="133"/>
      <c r="V71" s="277"/>
    </row>
    <row r="72" spans="1:22" s="6" customFormat="1" ht="15" customHeight="1" thickBot="1" x14ac:dyDescent="0.3">
      <c r="A72" s="281"/>
      <c r="B72" s="143" t="s">
        <v>429</v>
      </c>
      <c r="C72" s="144">
        <f>SUMIF(C65:C65,"=x",$K65:$K65)</f>
        <v>0</v>
      </c>
      <c r="D72" s="145">
        <f>SUMIF(D65:D65,"=x",$K65:$K65)</f>
        <v>0</v>
      </c>
      <c r="E72" s="145">
        <f>SUMIF(E64:E65,"=x",$K64:$K65)</f>
        <v>5</v>
      </c>
      <c r="F72" s="146">
        <f>SUMIF(F64:F65,"=x",$K64:$K65)</f>
        <v>25</v>
      </c>
      <c r="G72" s="646">
        <f t="shared" si="3"/>
        <v>30</v>
      </c>
      <c r="H72" s="647"/>
      <c r="I72" s="647"/>
      <c r="J72" s="647"/>
      <c r="K72" s="647"/>
      <c r="L72" s="648"/>
      <c r="M72" s="356"/>
      <c r="N72" s="299"/>
      <c r="O72" s="193"/>
      <c r="P72" s="223"/>
      <c r="Q72" s="434"/>
      <c r="R72" s="193"/>
      <c r="S72" s="356"/>
      <c r="T72" s="133"/>
      <c r="U72" s="133"/>
      <c r="V72" s="277"/>
    </row>
    <row r="73" spans="1:22" s="6" customFormat="1" ht="24.9" customHeight="1" thickTop="1" thickBot="1" x14ac:dyDescent="0.3">
      <c r="A73" s="282"/>
      <c r="B73" s="499" t="s">
        <v>417</v>
      </c>
      <c r="C73" s="165">
        <f>SUM(C70:C72,C68)</f>
        <v>30</v>
      </c>
      <c r="D73" s="166">
        <f>SUM(D70:D72,D68)</f>
        <v>30</v>
      </c>
      <c r="E73" s="166">
        <f>SUM(E70:E72,E68)</f>
        <v>30</v>
      </c>
      <c r="F73" s="167">
        <f>SUM(F70:F72,F68)</f>
        <v>30</v>
      </c>
      <c r="G73" s="649">
        <f t="shared" si="3"/>
        <v>120</v>
      </c>
      <c r="H73" s="650"/>
      <c r="I73" s="650"/>
      <c r="J73" s="650"/>
      <c r="K73" s="650"/>
      <c r="L73" s="651"/>
      <c r="M73" s="356"/>
      <c r="N73" s="299"/>
      <c r="O73" s="193"/>
      <c r="P73" s="223"/>
      <c r="Q73" s="434"/>
      <c r="R73" s="193"/>
      <c r="S73" s="356"/>
      <c r="T73" s="133"/>
      <c r="U73" s="133"/>
      <c r="V73" s="277"/>
    </row>
    <row r="74" spans="1:22" s="6" customFormat="1" ht="15" customHeight="1" thickTop="1" x14ac:dyDescent="0.25">
      <c r="A74" s="259"/>
      <c r="B74" s="59"/>
      <c r="C74" s="60"/>
      <c r="D74" s="60"/>
      <c r="E74" s="60"/>
      <c r="F74" s="60"/>
      <c r="G74" s="60"/>
      <c r="H74" s="61"/>
      <c r="I74" s="61"/>
      <c r="J74" s="61"/>
      <c r="K74" s="61"/>
      <c r="L74" s="61"/>
      <c r="M74" s="300"/>
      <c r="N74" s="195"/>
      <c r="O74" s="300"/>
      <c r="P74" s="62"/>
      <c r="Q74" s="62"/>
      <c r="R74" s="62"/>
      <c r="S74" s="277"/>
      <c r="T74" s="221"/>
      <c r="U74" s="221"/>
    </row>
    <row r="75" spans="1:22" s="6" customFormat="1" ht="15" customHeight="1" x14ac:dyDescent="0.3">
      <c r="A75" s="194" t="str">
        <f>MSc!A30</f>
        <v>Evaluation</v>
      </c>
      <c r="B75" s="59"/>
      <c r="C75" s="60"/>
      <c r="D75" s="60"/>
      <c r="E75" s="60"/>
      <c r="F75" s="60"/>
      <c r="G75" s="60"/>
      <c r="H75" s="61"/>
      <c r="I75" s="61"/>
      <c r="J75" s="182"/>
      <c r="K75" s="61"/>
      <c r="L75" s="81"/>
      <c r="M75" s="411"/>
      <c r="N75" s="300"/>
      <c r="O75" s="524"/>
      <c r="P75" s="547"/>
      <c r="Q75" s="435"/>
      <c r="R75" s="195"/>
      <c r="S75" s="223"/>
      <c r="T75" s="62"/>
      <c r="U75" s="62"/>
      <c r="V75" s="277"/>
    </row>
    <row r="76" spans="1:22" s="6" customFormat="1" ht="15" customHeight="1" x14ac:dyDescent="0.25">
      <c r="A76" s="481" t="str">
        <f>MSc!A31</f>
        <v>AK = "A" type exam</v>
      </c>
      <c r="B76" s="59"/>
      <c r="C76" s="60"/>
      <c r="D76" s="60"/>
      <c r="E76" s="60"/>
      <c r="F76" s="60"/>
      <c r="G76" s="60"/>
      <c r="H76" s="61"/>
      <c r="I76" s="525"/>
      <c r="J76" s="470"/>
      <c r="K76" s="296"/>
      <c r="L76" s="504"/>
      <c r="M76" s="412"/>
      <c r="N76" s="300"/>
      <c r="O76" s="195"/>
      <c r="P76" s="223"/>
      <c r="Q76" s="435"/>
      <c r="R76" s="195"/>
      <c r="S76" s="223"/>
      <c r="T76" s="62"/>
      <c r="U76" s="62"/>
      <c r="V76" s="277"/>
    </row>
    <row r="77" spans="1:22" s="6" customFormat="1" ht="15" customHeight="1" x14ac:dyDescent="0.25">
      <c r="A77" s="481" t="str">
        <f>MSc!A32</f>
        <v>BK = "B"  type exam</v>
      </c>
      <c r="B77" s="59"/>
      <c r="C77" s="60"/>
      <c r="D77" s="60"/>
      <c r="E77" s="60"/>
      <c r="F77" s="60"/>
      <c r="G77" s="60"/>
      <c r="H77" s="61"/>
      <c r="I77" s="506"/>
      <c r="J77" s="470"/>
      <c r="K77" s="296"/>
      <c r="L77" s="504"/>
      <c r="M77" s="412"/>
      <c r="N77" s="300"/>
      <c r="O77" s="195"/>
      <c r="P77" s="223"/>
      <c r="Q77" s="435"/>
      <c r="R77" s="195"/>
      <c r="S77" s="223"/>
      <c r="T77" s="62"/>
      <c r="U77" s="62"/>
      <c r="V77" s="277"/>
    </row>
    <row r="78" spans="1:22" s="6" customFormat="1" ht="15" customHeight="1" x14ac:dyDescent="0.25">
      <c r="A78" s="481" t="str">
        <f>MSc!A33</f>
        <v>CK = "C"  type exam</v>
      </c>
      <c r="B78" s="59"/>
      <c r="C78" s="60"/>
      <c r="D78" s="60"/>
      <c r="E78" s="60"/>
      <c r="F78" s="60"/>
      <c r="G78" s="60"/>
      <c r="H78" s="61"/>
      <c r="I78" s="506"/>
      <c r="J78" s="470"/>
      <c r="K78" s="296"/>
      <c r="L78" s="504"/>
      <c r="M78" s="412"/>
      <c r="N78" s="300"/>
      <c r="O78" s="195"/>
      <c r="P78" s="223"/>
      <c r="Q78" s="435"/>
      <c r="R78" s="195"/>
      <c r="S78" s="223"/>
      <c r="T78" s="62"/>
      <c r="U78" s="62"/>
      <c r="V78" s="277"/>
    </row>
    <row r="79" spans="1:22" s="6" customFormat="1" ht="15" customHeight="1" x14ac:dyDescent="0.3">
      <c r="A79" s="481" t="str">
        <f>MSc!A34</f>
        <v>DK = "D"  type exam</v>
      </c>
      <c r="B79" s="1"/>
      <c r="C79" s="4"/>
      <c r="D79" s="4"/>
      <c r="E79" s="508"/>
      <c r="F79" s="508"/>
      <c r="G79" s="508"/>
      <c r="H79" s="508"/>
      <c r="I79" s="506"/>
      <c r="J79" s="470"/>
      <c r="K79" s="296"/>
      <c r="L79" s="504"/>
      <c r="M79" s="402"/>
      <c r="N79" s="523"/>
      <c r="O79" s="524"/>
      <c r="P79" s="547"/>
      <c r="Q79" s="15"/>
      <c r="R79" s="15"/>
      <c r="S79" s="227"/>
      <c r="T79" s="3"/>
      <c r="U79" s="3"/>
      <c r="V79" s="257"/>
    </row>
    <row r="80" spans="1:22" s="6" customFormat="1" ht="15" customHeight="1" x14ac:dyDescent="0.3">
      <c r="A80" s="481" t="str">
        <f>MSc!A35</f>
        <v>Gyj= practice (5-level evaluation)</v>
      </c>
      <c r="B80" s="1"/>
      <c r="C80" s="4"/>
      <c r="D80" s="4"/>
      <c r="E80" s="508"/>
      <c r="F80" s="508"/>
      <c r="G80" s="508"/>
      <c r="H80" s="508"/>
      <c r="I80" s="506"/>
      <c r="J80" s="505"/>
      <c r="K80" s="505"/>
      <c r="L80" s="505"/>
      <c r="M80" s="412"/>
      <c r="N80" s="523"/>
      <c r="O80" s="524"/>
      <c r="P80" s="547"/>
      <c r="Q80" s="15"/>
      <c r="R80" s="15"/>
      <c r="S80" s="227"/>
      <c r="T80" s="3"/>
      <c r="U80" s="3"/>
      <c r="V80" s="257"/>
    </row>
    <row r="81" spans="1:22" s="6" customFormat="1" ht="15" customHeight="1" x14ac:dyDescent="0.3">
      <c r="A81" s="481" t="str">
        <f>MSc!A36</f>
        <v>Hf = (3-level evaluation)</v>
      </c>
      <c r="B81" s="1"/>
      <c r="C81" s="4"/>
      <c r="D81" s="4"/>
      <c r="E81" s="508"/>
      <c r="F81" s="508"/>
      <c r="G81" s="508"/>
      <c r="H81" s="508"/>
      <c r="I81" s="506"/>
      <c r="J81" s="470"/>
      <c r="K81" s="296"/>
      <c r="L81" s="506"/>
      <c r="M81" s="403"/>
      <c r="N81" s="523"/>
      <c r="O81" s="524"/>
      <c r="P81" s="547"/>
      <c r="Q81" s="15"/>
      <c r="R81" s="15"/>
      <c r="S81" s="227"/>
      <c r="T81" s="3"/>
      <c r="U81" s="3"/>
      <c r="V81" s="257"/>
    </row>
    <row r="82" spans="1:22" s="6" customFormat="1" ht="15" customHeight="1" x14ac:dyDescent="0.3">
      <c r="A82" s="481" t="str">
        <f>MSc!A37</f>
        <v>Tf = (2-level evaluation)</v>
      </c>
      <c r="B82" s="1"/>
      <c r="C82" s="4"/>
      <c r="D82" s="4"/>
      <c r="E82" s="508"/>
      <c r="F82" s="508"/>
      <c r="G82" s="508"/>
      <c r="H82" s="508"/>
      <c r="I82" s="508"/>
      <c r="J82" s="300"/>
      <c r="K82" s="300"/>
      <c r="L82" s="300"/>
      <c r="M82" s="403"/>
      <c r="N82" s="523"/>
      <c r="O82" s="524"/>
      <c r="P82" s="547"/>
      <c r="Q82" s="15"/>
      <c r="R82" s="15"/>
      <c r="S82" s="227"/>
      <c r="T82" s="3"/>
      <c r="U82" s="3"/>
      <c r="V82" s="257"/>
    </row>
    <row r="83" spans="1:22" s="6" customFormat="1" ht="15" customHeight="1" x14ac:dyDescent="0.3">
      <c r="A83" s="481"/>
      <c r="B83" s="1"/>
      <c r="C83" s="4"/>
      <c r="D83" s="4"/>
      <c r="E83" s="4"/>
      <c r="F83" s="4"/>
      <c r="G83" s="4"/>
      <c r="H83" s="4"/>
      <c r="I83" s="4"/>
      <c r="J83" s="4"/>
      <c r="K83" s="4"/>
      <c r="L83" s="4"/>
      <c r="M83" s="232"/>
      <c r="N83" s="259"/>
      <c r="O83" s="15"/>
      <c r="P83" s="227"/>
      <c r="Q83" s="15"/>
      <c r="R83" s="15"/>
      <c r="S83" s="227"/>
      <c r="T83" s="3"/>
      <c r="U83" s="3"/>
      <c r="V83" s="257"/>
    </row>
    <row r="84" spans="1:22" s="6" customFormat="1" x14ac:dyDescent="0.3">
      <c r="A84" s="485" t="str">
        <f>MSc!A39</f>
        <v>Prerequisites</v>
      </c>
      <c r="B84" s="1"/>
      <c r="C84" s="4"/>
      <c r="D84" s="4"/>
      <c r="E84" s="4"/>
      <c r="F84" s="4"/>
      <c r="G84" s="4"/>
      <c r="H84" s="4"/>
      <c r="I84" s="4"/>
      <c r="J84" s="4"/>
      <c r="K84" s="4"/>
      <c r="M84" s="232"/>
      <c r="N84" s="259"/>
      <c r="O84" s="15"/>
      <c r="P84" s="227"/>
      <c r="Q84" s="15"/>
      <c r="R84" s="15"/>
      <c r="S84" s="227"/>
      <c r="T84" s="3"/>
      <c r="U84" s="3"/>
      <c r="V84" s="257"/>
    </row>
    <row r="85" spans="1:22" s="6" customFormat="1" x14ac:dyDescent="0.3">
      <c r="A85" s="482" t="str">
        <f>MSc!A40</f>
        <v>strong</v>
      </c>
      <c r="B85" s="1"/>
      <c r="C85" s="4"/>
      <c r="D85" s="4"/>
      <c r="E85" s="4"/>
      <c r="F85" s="4"/>
      <c r="G85" s="4"/>
      <c r="H85" s="4"/>
      <c r="I85" s="4"/>
      <c r="J85" s="4"/>
      <c r="K85" s="4"/>
      <c r="L85" s="4"/>
      <c r="M85" s="232"/>
      <c r="N85" s="259"/>
      <c r="O85" s="15"/>
      <c r="P85" s="227"/>
      <c r="Q85" s="15"/>
      <c r="R85" s="15"/>
      <c r="S85" s="227"/>
      <c r="T85" s="3"/>
      <c r="U85" s="3"/>
      <c r="V85" s="257"/>
    </row>
    <row r="86" spans="1:22" s="6" customFormat="1" ht="12.75" customHeight="1" x14ac:dyDescent="0.3">
      <c r="A86" s="483" t="str">
        <f>MSc!A41</f>
        <v>weak</v>
      </c>
      <c r="B86" s="1"/>
      <c r="C86" s="4"/>
      <c r="D86" s="4"/>
      <c r="E86" s="4"/>
      <c r="F86" s="4"/>
      <c r="G86" s="4"/>
      <c r="H86" s="4"/>
      <c r="I86" s="4"/>
      <c r="J86" s="4"/>
      <c r="K86" s="4"/>
      <c r="L86" s="4"/>
      <c r="M86" s="232"/>
      <c r="N86" s="259"/>
      <c r="O86" s="15"/>
      <c r="P86" s="227"/>
      <c r="Q86" s="15"/>
      <c r="R86" s="15"/>
      <c r="S86" s="227"/>
      <c r="T86" s="3"/>
      <c r="U86" s="3"/>
      <c r="V86" s="257"/>
    </row>
    <row r="87" spans="1:22" s="6" customFormat="1" x14ac:dyDescent="0.3">
      <c r="A87" s="481" t="str">
        <f>MSc!A42</f>
        <v>t = simultaneous registration</v>
      </c>
      <c r="B87" s="1"/>
      <c r="C87" s="4"/>
      <c r="D87" s="4"/>
      <c r="E87" s="4"/>
      <c r="F87" s="4"/>
      <c r="G87" s="4"/>
      <c r="H87" s="4"/>
      <c r="I87" s="4"/>
      <c r="J87" s="4"/>
      <c r="K87" s="4"/>
      <c r="L87" s="4"/>
      <c r="M87" s="232"/>
      <c r="N87" s="259"/>
      <c r="O87" s="15"/>
      <c r="P87" s="227"/>
      <c r="Q87" s="15"/>
      <c r="R87" s="15"/>
      <c r="S87" s="227"/>
      <c r="T87" s="3"/>
      <c r="U87" s="3"/>
      <c r="V87" s="257"/>
    </row>
    <row r="88" spans="1:22" s="6" customFormat="1" x14ac:dyDescent="0.3">
      <c r="A88" s="259"/>
      <c r="B88" s="1"/>
      <c r="C88" s="4"/>
      <c r="D88" s="4"/>
      <c r="E88" s="4"/>
      <c r="F88" s="4"/>
      <c r="G88" s="4"/>
      <c r="H88" s="4"/>
      <c r="I88" s="4"/>
      <c r="J88" s="4"/>
      <c r="K88" s="4"/>
      <c r="L88" s="4"/>
      <c r="M88" s="232"/>
      <c r="N88" s="259"/>
      <c r="O88" s="15"/>
      <c r="P88" s="227"/>
      <c r="Q88" s="15"/>
      <c r="R88" s="15"/>
      <c r="S88" s="227"/>
      <c r="T88" s="3"/>
      <c r="U88" s="3"/>
      <c r="V88" s="257"/>
    </row>
    <row r="89" spans="1:22" s="6" customFormat="1" x14ac:dyDescent="0.3">
      <c r="A89" s="259"/>
      <c r="B89" s="1"/>
      <c r="C89" s="4"/>
      <c r="D89" s="4"/>
      <c r="E89" s="4"/>
      <c r="F89" s="4"/>
      <c r="G89" s="4"/>
      <c r="H89" s="4"/>
      <c r="I89" s="4"/>
      <c r="J89" s="4"/>
      <c r="K89" s="4"/>
      <c r="L89" s="4"/>
      <c r="M89" s="232"/>
      <c r="N89" s="259"/>
      <c r="O89" s="15"/>
      <c r="P89" s="227"/>
      <c r="Q89" s="15"/>
      <c r="R89" s="15"/>
      <c r="S89" s="227"/>
      <c r="T89" s="3"/>
      <c r="U89" s="3"/>
      <c r="V89" s="257"/>
    </row>
    <row r="90" spans="1:22" s="6" customFormat="1" x14ac:dyDescent="0.3">
      <c r="A90" s="259"/>
      <c r="B90" s="1"/>
      <c r="C90" s="4"/>
      <c r="D90" s="4"/>
      <c r="E90" s="4"/>
      <c r="F90" s="4"/>
      <c r="G90" s="4"/>
      <c r="H90" s="4"/>
      <c r="I90" s="4"/>
      <c r="J90" s="4"/>
      <c r="K90" s="4"/>
      <c r="L90" s="4"/>
      <c r="M90" s="232"/>
      <c r="N90" s="259"/>
      <c r="O90" s="15"/>
      <c r="P90" s="227"/>
      <c r="Q90" s="15"/>
      <c r="R90" s="15"/>
      <c r="S90" s="227"/>
      <c r="T90" s="3"/>
      <c r="U90" s="3"/>
      <c r="V90" s="257"/>
    </row>
    <row r="91" spans="1:22" s="6" customFormat="1" x14ac:dyDescent="0.3">
      <c r="A91" s="259"/>
      <c r="B91" s="1"/>
      <c r="C91" s="4"/>
      <c r="D91" s="4"/>
      <c r="E91" s="4"/>
      <c r="F91" s="4"/>
      <c r="G91" s="4"/>
      <c r="H91" s="4"/>
      <c r="I91" s="4"/>
      <c r="J91" s="4"/>
      <c r="K91" s="4"/>
      <c r="L91" s="4"/>
      <c r="M91" s="232"/>
      <c r="N91" s="259"/>
      <c r="O91" s="15"/>
      <c r="P91" s="227"/>
      <c r="Q91" s="15"/>
      <c r="R91" s="15"/>
      <c r="S91" s="227"/>
      <c r="T91" s="3"/>
      <c r="U91" s="3"/>
      <c r="V91" s="257"/>
    </row>
    <row r="92" spans="1:22" s="6" customFormat="1" x14ac:dyDescent="0.3">
      <c r="A92" s="259"/>
      <c r="B92" s="1"/>
      <c r="C92" s="4"/>
      <c r="D92" s="4"/>
      <c r="E92" s="4"/>
      <c r="F92" s="4"/>
      <c r="G92" s="4"/>
      <c r="H92" s="4"/>
      <c r="I92" s="4"/>
      <c r="J92" s="4"/>
      <c r="K92" s="4"/>
      <c r="L92" s="4"/>
      <c r="M92" s="232"/>
      <c r="N92" s="259"/>
      <c r="O92" s="15"/>
      <c r="P92" s="227"/>
      <c r="Q92" s="15"/>
      <c r="R92" s="15"/>
      <c r="S92" s="227"/>
      <c r="T92" s="3"/>
      <c r="U92" s="3"/>
      <c r="V92" s="257"/>
    </row>
    <row r="93" spans="1:22" s="6" customFormat="1" x14ac:dyDescent="0.3">
      <c r="A93" s="259"/>
      <c r="B93" s="1"/>
      <c r="C93" s="4"/>
      <c r="D93" s="4"/>
      <c r="E93" s="4"/>
      <c r="F93" s="4"/>
      <c r="G93" s="4"/>
      <c r="H93" s="4"/>
      <c r="I93" s="4"/>
      <c r="J93" s="4"/>
      <c r="K93" s="4"/>
      <c r="L93" s="4"/>
      <c r="M93" s="232"/>
      <c r="N93" s="259"/>
      <c r="O93" s="15"/>
      <c r="P93" s="227"/>
      <c r="Q93" s="15"/>
      <c r="R93" s="15"/>
      <c r="S93" s="227"/>
      <c r="T93" s="3"/>
      <c r="U93" s="3"/>
      <c r="V93" s="257"/>
    </row>
    <row r="94" spans="1:22" s="6" customFormat="1" x14ac:dyDescent="0.3">
      <c r="A94" s="259"/>
      <c r="B94" s="1"/>
      <c r="C94" s="4"/>
      <c r="D94" s="4"/>
      <c r="E94" s="4"/>
      <c r="F94" s="4"/>
      <c r="G94" s="4"/>
      <c r="H94" s="4"/>
      <c r="I94" s="4"/>
      <c r="J94" s="4"/>
      <c r="K94" s="4"/>
      <c r="L94" s="4"/>
      <c r="M94" s="232"/>
      <c r="N94" s="259"/>
      <c r="O94" s="15"/>
      <c r="P94" s="227"/>
      <c r="Q94" s="15"/>
      <c r="R94" s="15"/>
      <c r="S94" s="227"/>
      <c r="T94" s="3"/>
      <c r="U94" s="3"/>
      <c r="V94" s="257"/>
    </row>
    <row r="95" spans="1:22" s="6" customFormat="1" x14ac:dyDescent="0.3">
      <c r="A95" s="259"/>
      <c r="B95" s="1"/>
      <c r="C95" s="4"/>
      <c r="D95" s="4"/>
      <c r="E95" s="4"/>
      <c r="F95" s="4"/>
      <c r="G95" s="4"/>
      <c r="H95" s="4"/>
      <c r="I95" s="4"/>
      <c r="J95" s="4"/>
      <c r="K95" s="4"/>
      <c r="L95" s="4"/>
      <c r="M95" s="232"/>
      <c r="N95" s="259"/>
      <c r="O95" s="15"/>
      <c r="P95" s="227"/>
      <c r="Q95" s="15"/>
      <c r="R95" s="15"/>
      <c r="S95" s="227"/>
      <c r="T95" s="3"/>
      <c r="U95" s="3"/>
      <c r="V95" s="257"/>
    </row>
    <row r="96" spans="1:22" s="6" customFormat="1" x14ac:dyDescent="0.3">
      <c r="A96" s="259"/>
      <c r="B96" s="1"/>
      <c r="C96" s="4"/>
      <c r="D96" s="4"/>
      <c r="E96" s="4"/>
      <c r="F96" s="4"/>
      <c r="G96" s="4"/>
      <c r="H96" s="4"/>
      <c r="I96" s="4"/>
      <c r="J96" s="4"/>
      <c r="K96" s="4"/>
      <c r="L96" s="4"/>
      <c r="M96" s="232"/>
      <c r="N96" s="259"/>
      <c r="O96" s="15"/>
      <c r="P96" s="227"/>
      <c r="Q96" s="15"/>
      <c r="R96" s="15"/>
      <c r="S96" s="227"/>
      <c r="T96" s="3"/>
      <c r="U96" s="3"/>
      <c r="V96" s="257"/>
    </row>
    <row r="97" spans="1:22" s="6" customFormat="1" x14ac:dyDescent="0.3">
      <c r="A97" s="259"/>
      <c r="B97" s="1"/>
      <c r="C97" s="4"/>
      <c r="D97" s="4"/>
      <c r="E97" s="4"/>
      <c r="F97" s="4"/>
      <c r="G97" s="4"/>
      <c r="H97" s="4"/>
      <c r="I97" s="4"/>
      <c r="J97" s="4"/>
      <c r="K97" s="4"/>
      <c r="L97" s="4"/>
      <c r="M97" s="232"/>
      <c r="N97" s="259"/>
      <c r="O97" s="15"/>
      <c r="P97" s="227"/>
      <c r="Q97" s="15"/>
      <c r="R97" s="15"/>
      <c r="S97" s="227"/>
      <c r="T97" s="3"/>
      <c r="U97" s="3"/>
      <c r="V97" s="257"/>
    </row>
    <row r="98" spans="1:22" s="6" customFormat="1" x14ac:dyDescent="0.3">
      <c r="A98" s="259"/>
      <c r="B98" s="1"/>
      <c r="C98" s="4"/>
      <c r="D98" s="4"/>
      <c r="E98" s="4"/>
      <c r="F98" s="4"/>
      <c r="G98" s="4"/>
      <c r="H98" s="4"/>
      <c r="I98" s="4"/>
      <c r="J98" s="4"/>
      <c r="K98" s="4"/>
      <c r="L98" s="4"/>
      <c r="M98" s="232"/>
      <c r="N98" s="259"/>
      <c r="O98" s="15"/>
      <c r="P98" s="227"/>
      <c r="Q98" s="15"/>
      <c r="R98" s="15"/>
      <c r="S98" s="227"/>
      <c r="T98" s="3"/>
      <c r="U98" s="3"/>
      <c r="V98" s="257"/>
    </row>
    <row r="99" spans="1:22" s="6" customFormat="1" x14ac:dyDescent="0.3">
      <c r="A99" s="259"/>
      <c r="B99" s="1"/>
      <c r="C99" s="4"/>
      <c r="D99" s="4"/>
      <c r="E99" s="4"/>
      <c r="F99" s="4"/>
      <c r="G99" s="4"/>
      <c r="H99" s="4"/>
      <c r="I99" s="4"/>
      <c r="J99" s="4"/>
      <c r="K99" s="4"/>
      <c r="L99" s="4"/>
      <c r="M99" s="232"/>
      <c r="N99" s="259"/>
      <c r="O99" s="15"/>
      <c r="P99" s="227"/>
      <c r="Q99" s="15"/>
      <c r="R99" s="15"/>
      <c r="S99" s="227"/>
      <c r="T99" s="3"/>
      <c r="U99" s="3"/>
      <c r="V99" s="257"/>
    </row>
    <row r="100" spans="1:22" s="6" customFormat="1" x14ac:dyDescent="0.3">
      <c r="A100" s="259"/>
      <c r="B100" s="1"/>
      <c r="C100" s="4"/>
      <c r="D100" s="4"/>
      <c r="E100" s="4"/>
      <c r="F100" s="4"/>
      <c r="G100" s="4"/>
      <c r="H100" s="4"/>
      <c r="I100" s="4"/>
      <c r="J100" s="4"/>
      <c r="K100" s="4"/>
      <c r="L100" s="4"/>
      <c r="M100" s="232"/>
      <c r="N100" s="259"/>
      <c r="O100" s="15"/>
      <c r="P100" s="227"/>
      <c r="Q100" s="15"/>
      <c r="R100" s="15"/>
      <c r="S100" s="227"/>
      <c r="T100" s="3"/>
      <c r="U100" s="3"/>
      <c r="V100" s="257"/>
    </row>
    <row r="101" spans="1:22" s="6" customFormat="1" x14ac:dyDescent="0.3">
      <c r="A101" s="259"/>
      <c r="B101" s="1"/>
      <c r="C101" s="4"/>
      <c r="D101" s="4"/>
      <c r="E101" s="4"/>
      <c r="F101" s="4"/>
      <c r="G101" s="4"/>
      <c r="H101" s="4"/>
      <c r="I101" s="4"/>
      <c r="J101" s="4"/>
      <c r="K101" s="4"/>
      <c r="L101" s="4"/>
      <c r="M101" s="232"/>
      <c r="N101" s="259"/>
      <c r="O101" s="15"/>
      <c r="P101" s="227"/>
      <c r="Q101" s="15"/>
      <c r="R101" s="15"/>
      <c r="S101" s="227"/>
      <c r="T101" s="3"/>
      <c r="U101" s="3"/>
      <c r="V101" s="257"/>
    </row>
    <row r="102" spans="1:22" s="6" customFormat="1" x14ac:dyDescent="0.3">
      <c r="A102" s="259"/>
      <c r="B102" s="1"/>
      <c r="C102" s="4"/>
      <c r="D102" s="4"/>
      <c r="E102" s="4"/>
      <c r="F102" s="4"/>
      <c r="G102" s="4"/>
      <c r="H102" s="4"/>
      <c r="I102" s="4"/>
      <c r="J102" s="4"/>
      <c r="K102" s="4"/>
      <c r="L102" s="4"/>
      <c r="M102" s="232"/>
      <c r="N102" s="259"/>
      <c r="O102" s="15"/>
      <c r="P102" s="227"/>
      <c r="Q102" s="15"/>
      <c r="R102" s="15"/>
      <c r="S102" s="227"/>
      <c r="T102" s="3"/>
      <c r="U102" s="3"/>
      <c r="V102" s="257"/>
    </row>
    <row r="103" spans="1:22" s="6" customFormat="1" x14ac:dyDescent="0.3">
      <c r="A103" s="259"/>
      <c r="B103" s="1"/>
      <c r="C103" s="4"/>
      <c r="D103" s="4"/>
      <c r="E103" s="4"/>
      <c r="F103" s="4"/>
      <c r="G103" s="4"/>
      <c r="H103" s="4"/>
      <c r="I103" s="4"/>
      <c r="J103" s="4"/>
      <c r="K103" s="4"/>
      <c r="L103" s="4"/>
      <c r="M103" s="232"/>
      <c r="N103" s="259"/>
      <c r="O103" s="15"/>
      <c r="P103" s="227"/>
      <c r="Q103" s="15"/>
      <c r="R103" s="15"/>
      <c r="S103" s="227"/>
      <c r="T103" s="3"/>
      <c r="U103" s="3"/>
      <c r="V103" s="257"/>
    </row>
    <row r="104" spans="1:22" s="6" customFormat="1" x14ac:dyDescent="0.3">
      <c r="A104" s="259"/>
      <c r="B104" s="1"/>
      <c r="C104" s="4"/>
      <c r="D104" s="4"/>
      <c r="E104" s="4"/>
      <c r="F104" s="4"/>
      <c r="G104" s="4"/>
      <c r="H104" s="4"/>
      <c r="I104" s="4"/>
      <c r="J104" s="4"/>
      <c r="K104" s="4"/>
      <c r="L104" s="4"/>
      <c r="M104" s="232"/>
      <c r="N104" s="259"/>
      <c r="O104" s="15"/>
      <c r="P104" s="227"/>
      <c r="Q104" s="15"/>
      <c r="R104" s="15"/>
      <c r="S104" s="227"/>
      <c r="T104" s="3"/>
      <c r="U104" s="3"/>
      <c r="V104" s="257"/>
    </row>
    <row r="105" spans="1:22" s="6" customFormat="1" x14ac:dyDescent="0.3">
      <c r="A105" s="259"/>
      <c r="B105" s="1"/>
      <c r="C105" s="4"/>
      <c r="D105" s="4"/>
      <c r="E105" s="4"/>
      <c r="F105" s="4"/>
      <c r="G105" s="4"/>
      <c r="H105" s="4"/>
      <c r="I105" s="4"/>
      <c r="J105" s="4"/>
      <c r="K105" s="4"/>
      <c r="L105" s="4"/>
      <c r="M105" s="232"/>
      <c r="N105" s="259"/>
      <c r="O105" s="15"/>
      <c r="P105" s="227"/>
      <c r="Q105" s="15"/>
      <c r="R105" s="15"/>
      <c r="S105" s="227"/>
      <c r="T105" s="3"/>
      <c r="U105" s="3"/>
      <c r="V105" s="257"/>
    </row>
    <row r="106" spans="1:22" s="6" customFormat="1" x14ac:dyDescent="0.3">
      <c r="A106" s="259"/>
      <c r="B106" s="1"/>
      <c r="C106" s="4"/>
      <c r="D106" s="4"/>
      <c r="E106" s="4"/>
      <c r="F106" s="4"/>
      <c r="G106" s="4"/>
      <c r="H106" s="4"/>
      <c r="I106" s="4"/>
      <c r="J106" s="4"/>
      <c r="K106" s="4"/>
      <c r="L106" s="4"/>
      <c r="M106" s="232"/>
      <c r="N106" s="259"/>
      <c r="O106" s="15"/>
      <c r="P106" s="227"/>
      <c r="Q106" s="15"/>
      <c r="R106" s="15"/>
      <c r="S106" s="227"/>
      <c r="T106" s="3"/>
      <c r="U106" s="3"/>
      <c r="V106" s="257"/>
    </row>
    <row r="107" spans="1:22" s="6" customFormat="1" x14ac:dyDescent="0.3">
      <c r="A107" s="259"/>
      <c r="B107" s="1"/>
      <c r="C107" s="4"/>
      <c r="D107" s="4"/>
      <c r="E107" s="4"/>
      <c r="F107" s="4"/>
      <c r="G107" s="4"/>
      <c r="H107" s="4"/>
      <c r="I107" s="4"/>
      <c r="J107" s="4"/>
      <c r="K107" s="4"/>
      <c r="L107" s="4"/>
      <c r="M107" s="232"/>
      <c r="N107" s="259"/>
      <c r="O107" s="15"/>
      <c r="P107" s="227"/>
      <c r="Q107" s="15"/>
      <c r="R107" s="15"/>
      <c r="S107" s="227"/>
      <c r="T107" s="3"/>
      <c r="U107" s="3"/>
      <c r="V107" s="257"/>
    </row>
    <row r="108" spans="1:22" s="6" customFormat="1" x14ac:dyDescent="0.3">
      <c r="A108" s="259"/>
      <c r="B108" s="1"/>
      <c r="C108" s="4"/>
      <c r="D108" s="4"/>
      <c r="E108" s="4"/>
      <c r="F108" s="4"/>
      <c r="G108" s="4"/>
      <c r="H108" s="4"/>
      <c r="I108" s="4"/>
      <c r="J108" s="4"/>
      <c r="K108" s="4"/>
      <c r="L108" s="4"/>
      <c r="M108" s="232"/>
      <c r="N108" s="259"/>
      <c r="O108" s="15"/>
      <c r="P108" s="227"/>
      <c r="Q108" s="15"/>
      <c r="R108" s="15"/>
      <c r="S108" s="227"/>
      <c r="T108" s="3"/>
      <c r="U108" s="3"/>
      <c r="V108" s="257"/>
    </row>
    <row r="109" spans="1:22" s="6" customFormat="1" x14ac:dyDescent="0.3">
      <c r="A109" s="259"/>
      <c r="B109" s="1"/>
      <c r="C109" s="4"/>
      <c r="D109" s="4"/>
      <c r="E109" s="4"/>
      <c r="F109" s="4"/>
      <c r="G109" s="4"/>
      <c r="H109" s="4"/>
      <c r="I109" s="4"/>
      <c r="J109" s="4"/>
      <c r="K109" s="4"/>
      <c r="L109" s="4"/>
      <c r="M109" s="232"/>
      <c r="N109" s="259"/>
      <c r="O109" s="15"/>
      <c r="P109" s="227"/>
      <c r="Q109" s="15"/>
      <c r="R109" s="15"/>
      <c r="S109" s="227"/>
      <c r="T109" s="3"/>
      <c r="U109" s="3"/>
      <c r="V109" s="257"/>
    </row>
    <row r="110" spans="1:22" s="6" customFormat="1" x14ac:dyDescent="0.3">
      <c r="A110" s="259"/>
      <c r="B110" s="1"/>
      <c r="C110" s="4"/>
      <c r="D110" s="4"/>
      <c r="E110" s="4"/>
      <c r="F110" s="4"/>
      <c r="G110" s="4"/>
      <c r="H110" s="4"/>
      <c r="I110" s="4"/>
      <c r="J110" s="4"/>
      <c r="K110" s="4"/>
      <c r="L110" s="4"/>
      <c r="M110" s="232"/>
      <c r="N110" s="259"/>
      <c r="O110" s="15"/>
      <c r="P110" s="227"/>
      <c r="Q110" s="15"/>
      <c r="R110" s="15"/>
      <c r="S110" s="227"/>
      <c r="T110" s="3"/>
      <c r="U110" s="3"/>
      <c r="V110" s="257"/>
    </row>
    <row r="111" spans="1:22" s="6" customFormat="1" x14ac:dyDescent="0.3">
      <c r="A111" s="259"/>
      <c r="B111" s="1"/>
      <c r="C111" s="4"/>
      <c r="D111" s="4"/>
      <c r="E111" s="4"/>
      <c r="F111" s="4"/>
      <c r="G111" s="4"/>
      <c r="H111" s="4"/>
      <c r="I111" s="4"/>
      <c r="J111" s="4"/>
      <c r="K111" s="4"/>
      <c r="L111" s="4"/>
      <c r="M111" s="232"/>
      <c r="N111" s="259"/>
      <c r="O111" s="15"/>
      <c r="P111" s="227"/>
      <c r="Q111" s="15"/>
      <c r="R111" s="15"/>
      <c r="S111" s="227"/>
      <c r="T111" s="3"/>
      <c r="U111" s="3"/>
      <c r="V111" s="257"/>
    </row>
    <row r="112" spans="1:22" s="6" customFormat="1" x14ac:dyDescent="0.3">
      <c r="A112" s="259"/>
      <c r="B112" s="1"/>
      <c r="C112" s="4"/>
      <c r="D112" s="4"/>
      <c r="E112" s="4"/>
      <c r="F112" s="4"/>
      <c r="G112" s="4"/>
      <c r="H112" s="4"/>
      <c r="I112" s="4"/>
      <c r="J112" s="4"/>
      <c r="K112" s="4"/>
      <c r="L112" s="4"/>
      <c r="M112" s="232"/>
      <c r="N112" s="259"/>
      <c r="O112" s="15"/>
      <c r="P112" s="227"/>
      <c r="Q112" s="15"/>
      <c r="R112" s="15"/>
      <c r="S112" s="227"/>
      <c r="T112" s="3"/>
      <c r="U112" s="3"/>
      <c r="V112" s="257"/>
    </row>
    <row r="113" spans="1:22" s="6" customFormat="1" x14ac:dyDescent="0.3">
      <c r="A113" s="259"/>
      <c r="B113" s="1"/>
      <c r="C113" s="4"/>
      <c r="D113" s="4"/>
      <c r="E113" s="4"/>
      <c r="F113" s="4"/>
      <c r="G113" s="4"/>
      <c r="H113" s="4"/>
      <c r="I113" s="4"/>
      <c r="J113" s="4"/>
      <c r="K113" s="4"/>
      <c r="L113" s="4"/>
      <c r="M113" s="232"/>
      <c r="N113" s="259"/>
      <c r="O113" s="15"/>
      <c r="P113" s="227"/>
      <c r="Q113" s="15"/>
      <c r="R113" s="15"/>
      <c r="S113" s="227"/>
      <c r="T113" s="3"/>
      <c r="U113" s="3"/>
      <c r="V113" s="257"/>
    </row>
    <row r="114" spans="1:22" s="6" customFormat="1" x14ac:dyDescent="0.3">
      <c r="A114" s="259"/>
      <c r="B114" s="1"/>
      <c r="C114" s="4"/>
      <c r="D114" s="4"/>
      <c r="E114" s="4"/>
      <c r="F114" s="4"/>
      <c r="G114" s="4"/>
      <c r="H114" s="4"/>
      <c r="I114" s="4"/>
      <c r="J114" s="4"/>
      <c r="K114" s="4"/>
      <c r="L114" s="4"/>
      <c r="M114" s="232"/>
      <c r="N114" s="259"/>
      <c r="O114" s="15"/>
      <c r="P114" s="227"/>
      <c r="Q114" s="15"/>
      <c r="R114" s="15"/>
      <c r="S114" s="227"/>
      <c r="T114" s="3"/>
      <c r="U114" s="3"/>
      <c r="V114" s="257"/>
    </row>
    <row r="115" spans="1:22" s="6" customFormat="1" x14ac:dyDescent="0.3">
      <c r="A115" s="259"/>
      <c r="B115" s="1"/>
      <c r="C115" s="4"/>
      <c r="D115" s="4"/>
      <c r="E115" s="4"/>
      <c r="F115" s="4"/>
      <c r="G115" s="4"/>
      <c r="H115" s="4"/>
      <c r="I115" s="4"/>
      <c r="J115" s="4"/>
      <c r="K115" s="4"/>
      <c r="L115" s="4"/>
      <c r="M115" s="232"/>
      <c r="N115" s="259"/>
      <c r="O115" s="15"/>
      <c r="P115" s="227"/>
      <c r="Q115" s="15"/>
      <c r="R115" s="15"/>
      <c r="S115" s="227"/>
      <c r="T115" s="3"/>
      <c r="U115" s="3"/>
      <c r="V115" s="257"/>
    </row>
    <row r="116" spans="1:22" s="6" customFormat="1" x14ac:dyDescent="0.3">
      <c r="A116" s="259"/>
      <c r="B116" s="1"/>
      <c r="C116" s="4"/>
      <c r="D116" s="4"/>
      <c r="E116" s="4"/>
      <c r="F116" s="4"/>
      <c r="G116" s="4"/>
      <c r="H116" s="4"/>
      <c r="I116" s="4"/>
      <c r="J116" s="4"/>
      <c r="K116" s="4"/>
      <c r="L116" s="4"/>
      <c r="M116" s="232"/>
      <c r="N116" s="259"/>
      <c r="O116" s="15"/>
      <c r="P116" s="227"/>
      <c r="Q116" s="15"/>
      <c r="R116" s="15"/>
      <c r="S116" s="227"/>
      <c r="T116" s="3"/>
      <c r="U116" s="3"/>
      <c r="V116" s="257"/>
    </row>
    <row r="117" spans="1:22" s="6" customFormat="1" x14ac:dyDescent="0.3">
      <c r="A117" s="259"/>
      <c r="B117" s="1"/>
      <c r="C117" s="4"/>
      <c r="D117" s="4"/>
      <c r="E117" s="4"/>
      <c r="F117" s="4"/>
      <c r="G117" s="4"/>
      <c r="H117" s="4"/>
      <c r="I117" s="4"/>
      <c r="J117" s="4"/>
      <c r="K117" s="4"/>
      <c r="L117" s="4"/>
      <c r="M117" s="232"/>
      <c r="N117" s="259"/>
      <c r="O117" s="15"/>
      <c r="P117" s="227"/>
      <c r="Q117" s="15"/>
      <c r="R117" s="15"/>
      <c r="S117" s="227"/>
      <c r="T117" s="3"/>
      <c r="U117" s="3"/>
      <c r="V117" s="257"/>
    </row>
    <row r="118" spans="1:22" s="6" customFormat="1" x14ac:dyDescent="0.3">
      <c r="A118" s="259"/>
      <c r="B118" s="1"/>
      <c r="C118" s="4"/>
      <c r="D118" s="4"/>
      <c r="E118" s="4"/>
      <c r="F118" s="4"/>
      <c r="G118" s="4"/>
      <c r="H118" s="4"/>
      <c r="I118" s="4"/>
      <c r="J118" s="4"/>
      <c r="K118" s="4"/>
      <c r="L118" s="4"/>
      <c r="M118" s="232"/>
      <c r="N118" s="259"/>
      <c r="O118" s="15"/>
      <c r="P118" s="227"/>
      <c r="Q118" s="15"/>
      <c r="R118" s="15"/>
      <c r="S118" s="227"/>
      <c r="T118" s="3"/>
      <c r="U118" s="3"/>
      <c r="V118" s="257"/>
    </row>
    <row r="119" spans="1:22" s="6" customFormat="1" x14ac:dyDescent="0.3">
      <c r="A119" s="259"/>
      <c r="B119" s="1"/>
      <c r="C119" s="4"/>
      <c r="D119" s="4"/>
      <c r="E119" s="4"/>
      <c r="F119" s="4"/>
      <c r="G119" s="4"/>
      <c r="H119" s="4"/>
      <c r="I119" s="4"/>
      <c r="J119" s="4"/>
      <c r="K119" s="4"/>
      <c r="L119" s="4"/>
      <c r="M119" s="232"/>
      <c r="N119" s="259"/>
      <c r="O119" s="15"/>
      <c r="P119" s="227"/>
      <c r="Q119" s="15"/>
      <c r="R119" s="15"/>
      <c r="S119" s="227"/>
      <c r="T119" s="3"/>
      <c r="U119" s="3"/>
      <c r="V119" s="257"/>
    </row>
    <row r="120" spans="1:22" s="6" customFormat="1" x14ac:dyDescent="0.3">
      <c r="A120" s="259"/>
      <c r="B120" s="1"/>
      <c r="C120" s="4"/>
      <c r="D120" s="4"/>
      <c r="E120" s="4"/>
      <c r="F120" s="4"/>
      <c r="G120" s="4"/>
      <c r="H120" s="4"/>
      <c r="I120" s="4"/>
      <c r="J120" s="4"/>
      <c r="K120" s="4"/>
      <c r="L120" s="4"/>
      <c r="M120" s="232"/>
      <c r="N120" s="259"/>
      <c r="O120" s="15"/>
      <c r="P120" s="227"/>
      <c r="Q120" s="15"/>
      <c r="R120" s="15"/>
      <c r="S120" s="227"/>
      <c r="T120" s="3"/>
      <c r="U120" s="3"/>
      <c r="V120" s="257"/>
    </row>
    <row r="121" spans="1:22" s="6" customFormat="1" x14ac:dyDescent="0.3">
      <c r="A121" s="259"/>
      <c r="B121" s="1"/>
      <c r="C121" s="4"/>
      <c r="D121" s="4"/>
      <c r="E121" s="4"/>
      <c r="F121" s="4"/>
      <c r="G121" s="4"/>
      <c r="H121" s="4"/>
      <c r="I121" s="4"/>
      <c r="J121" s="4"/>
      <c r="K121" s="4"/>
      <c r="L121" s="4"/>
      <c r="M121" s="232"/>
      <c r="N121" s="259"/>
      <c r="O121" s="15"/>
      <c r="P121" s="227"/>
      <c r="Q121" s="15"/>
      <c r="R121" s="15"/>
      <c r="S121" s="227"/>
      <c r="T121" s="3"/>
      <c r="U121" s="3"/>
      <c r="V121" s="257"/>
    </row>
    <row r="122" spans="1:22" s="6" customFormat="1" x14ac:dyDescent="0.3">
      <c r="A122" s="259"/>
      <c r="B122" s="1"/>
      <c r="C122" s="4"/>
      <c r="D122" s="4"/>
      <c r="E122" s="4"/>
      <c r="F122" s="4"/>
      <c r="G122" s="4"/>
      <c r="H122" s="4"/>
      <c r="I122" s="4"/>
      <c r="J122" s="4"/>
      <c r="K122" s="4"/>
      <c r="L122" s="4"/>
      <c r="M122" s="232"/>
      <c r="N122" s="259"/>
      <c r="O122" s="15"/>
      <c r="P122" s="227"/>
      <c r="Q122" s="15"/>
      <c r="R122" s="15"/>
      <c r="S122" s="227"/>
      <c r="T122" s="3"/>
      <c r="U122" s="3"/>
      <c r="V122" s="257"/>
    </row>
    <row r="123" spans="1:22" s="6" customFormat="1" x14ac:dyDescent="0.3">
      <c r="A123" s="259"/>
      <c r="B123" s="1"/>
      <c r="C123" s="4"/>
      <c r="D123" s="4"/>
      <c r="E123" s="4"/>
      <c r="F123" s="4"/>
      <c r="G123" s="4"/>
      <c r="H123" s="4"/>
      <c r="I123" s="4"/>
      <c r="J123" s="4"/>
      <c r="K123" s="4"/>
      <c r="L123" s="4"/>
      <c r="M123" s="232"/>
      <c r="N123" s="259"/>
      <c r="O123" s="15"/>
      <c r="P123" s="227"/>
      <c r="Q123" s="15"/>
      <c r="R123" s="15"/>
      <c r="S123" s="227"/>
      <c r="T123" s="3"/>
      <c r="U123" s="3"/>
      <c r="V123" s="257"/>
    </row>
    <row r="124" spans="1:22" s="6" customFormat="1" x14ac:dyDescent="0.3">
      <c r="A124" s="259"/>
      <c r="B124" s="1"/>
      <c r="C124" s="4"/>
      <c r="D124" s="4"/>
      <c r="E124" s="4"/>
      <c r="F124" s="4"/>
      <c r="G124" s="4"/>
      <c r="H124" s="4"/>
      <c r="I124" s="4"/>
      <c r="J124" s="4"/>
      <c r="K124" s="4"/>
      <c r="L124" s="4"/>
      <c r="M124" s="232"/>
      <c r="N124" s="259"/>
      <c r="O124" s="15"/>
      <c r="P124" s="227"/>
      <c r="Q124" s="15"/>
      <c r="R124" s="15"/>
      <c r="S124" s="227"/>
      <c r="T124" s="3"/>
      <c r="U124" s="3"/>
      <c r="V124" s="257"/>
    </row>
    <row r="125" spans="1:22" s="6" customFormat="1" x14ac:dyDescent="0.3">
      <c r="A125" s="259"/>
      <c r="B125" s="1"/>
      <c r="C125" s="4"/>
      <c r="D125" s="4"/>
      <c r="E125" s="4"/>
      <c r="F125" s="4"/>
      <c r="G125" s="4"/>
      <c r="H125" s="4"/>
      <c r="I125" s="4"/>
      <c r="J125" s="4"/>
      <c r="K125" s="4"/>
      <c r="L125" s="4"/>
      <c r="M125" s="232"/>
      <c r="N125" s="259"/>
      <c r="O125" s="15"/>
      <c r="P125" s="227"/>
      <c r="Q125" s="15"/>
      <c r="R125" s="15"/>
      <c r="S125" s="227"/>
      <c r="T125" s="3"/>
      <c r="U125" s="3"/>
      <c r="V125" s="257"/>
    </row>
    <row r="126" spans="1:22" s="6" customFormat="1" x14ac:dyDescent="0.3">
      <c r="A126" s="259"/>
      <c r="B126" s="1"/>
      <c r="C126" s="4"/>
      <c r="D126" s="4"/>
      <c r="E126" s="4"/>
      <c r="F126" s="4"/>
      <c r="G126" s="4"/>
      <c r="H126" s="4"/>
      <c r="I126" s="4"/>
      <c r="J126" s="4"/>
      <c r="K126" s="4"/>
      <c r="L126" s="4"/>
      <c r="M126" s="232"/>
      <c r="N126" s="259"/>
      <c r="O126" s="15"/>
      <c r="P126" s="227"/>
      <c r="Q126" s="15"/>
      <c r="R126" s="15"/>
      <c r="S126" s="227"/>
      <c r="T126" s="3"/>
      <c r="U126" s="3"/>
      <c r="V126" s="257"/>
    </row>
    <row r="127" spans="1:22" s="6" customFormat="1" x14ac:dyDescent="0.3">
      <c r="A127" s="259"/>
      <c r="B127" s="1"/>
      <c r="C127" s="4"/>
      <c r="D127" s="4"/>
      <c r="E127" s="4"/>
      <c r="F127" s="4"/>
      <c r="G127" s="4"/>
      <c r="H127" s="4"/>
      <c r="I127" s="4"/>
      <c r="J127" s="4"/>
      <c r="K127" s="4"/>
      <c r="L127" s="4"/>
      <c r="M127" s="232"/>
      <c r="N127" s="259"/>
      <c r="O127" s="15"/>
      <c r="P127" s="227"/>
      <c r="Q127" s="15"/>
      <c r="R127" s="15"/>
      <c r="S127" s="227"/>
      <c r="T127" s="3"/>
      <c r="U127" s="3"/>
      <c r="V127" s="257"/>
    </row>
    <row r="128" spans="1:22" s="6" customFormat="1" x14ac:dyDescent="0.3">
      <c r="A128" s="259"/>
      <c r="B128" s="1"/>
      <c r="C128" s="4"/>
      <c r="D128" s="4"/>
      <c r="E128" s="4"/>
      <c r="F128" s="4"/>
      <c r="G128" s="4"/>
      <c r="H128" s="4"/>
      <c r="I128" s="4"/>
      <c r="J128" s="4"/>
      <c r="K128" s="4"/>
      <c r="L128" s="4"/>
      <c r="M128" s="232"/>
      <c r="N128" s="259"/>
      <c r="O128" s="15"/>
      <c r="P128" s="227"/>
      <c r="Q128" s="15"/>
      <c r="R128" s="15"/>
      <c r="S128" s="227"/>
      <c r="T128" s="3"/>
      <c r="U128" s="3"/>
      <c r="V128" s="257"/>
    </row>
    <row r="129" spans="1:22" s="6" customFormat="1" x14ac:dyDescent="0.3">
      <c r="A129" s="259"/>
      <c r="B129" s="1"/>
      <c r="C129" s="4"/>
      <c r="D129" s="4"/>
      <c r="E129" s="4"/>
      <c r="F129" s="4"/>
      <c r="G129" s="4"/>
      <c r="H129" s="4"/>
      <c r="I129" s="4"/>
      <c r="J129" s="4"/>
      <c r="K129" s="4"/>
      <c r="L129" s="4"/>
      <c r="M129" s="232"/>
      <c r="N129" s="259"/>
      <c r="O129" s="15"/>
      <c r="P129" s="227"/>
      <c r="Q129" s="15"/>
      <c r="R129" s="15"/>
      <c r="S129" s="227"/>
      <c r="T129" s="3"/>
      <c r="U129" s="3"/>
      <c r="V129" s="257"/>
    </row>
    <row r="130" spans="1:22" s="6" customFormat="1" x14ac:dyDescent="0.3">
      <c r="A130" s="259"/>
      <c r="B130" s="1"/>
      <c r="C130" s="4"/>
      <c r="D130" s="4"/>
      <c r="E130" s="4"/>
      <c r="F130" s="4"/>
      <c r="G130" s="4"/>
      <c r="H130" s="4"/>
      <c r="I130" s="4"/>
      <c r="J130" s="4"/>
      <c r="K130" s="4"/>
      <c r="L130" s="4"/>
      <c r="M130" s="232"/>
      <c r="N130" s="259"/>
      <c r="O130" s="15"/>
      <c r="P130" s="227"/>
      <c r="Q130" s="15"/>
      <c r="R130" s="15"/>
      <c r="S130" s="227"/>
      <c r="T130" s="3"/>
      <c r="U130" s="3"/>
      <c r="V130" s="257"/>
    </row>
    <row r="131" spans="1:22" s="7" customFormat="1" x14ac:dyDescent="0.3">
      <c r="A131" s="259"/>
      <c r="B131" s="1"/>
      <c r="C131" s="4"/>
      <c r="D131" s="4"/>
      <c r="E131" s="4"/>
      <c r="F131" s="4"/>
      <c r="G131" s="4"/>
      <c r="H131" s="4"/>
      <c r="I131" s="4"/>
      <c r="J131" s="4"/>
      <c r="K131" s="4"/>
      <c r="L131" s="4"/>
      <c r="M131" s="232"/>
      <c r="N131" s="259"/>
      <c r="O131" s="15"/>
      <c r="P131" s="227"/>
      <c r="Q131" s="15"/>
      <c r="R131" s="15"/>
      <c r="S131" s="227"/>
      <c r="T131" s="3"/>
      <c r="U131" s="3"/>
      <c r="V131" s="257"/>
    </row>
    <row r="132" spans="1:22" s="7" customFormat="1" x14ac:dyDescent="0.3">
      <c r="A132" s="259"/>
      <c r="B132" s="1"/>
      <c r="C132" s="4"/>
      <c r="D132" s="4"/>
      <c r="E132" s="4"/>
      <c r="F132" s="4"/>
      <c r="G132" s="4"/>
      <c r="H132" s="4"/>
      <c r="I132" s="4"/>
      <c r="J132" s="4"/>
      <c r="K132" s="4"/>
      <c r="L132" s="4"/>
      <c r="M132" s="232"/>
      <c r="N132" s="259"/>
      <c r="O132" s="15"/>
      <c r="P132" s="227"/>
      <c r="Q132" s="15"/>
      <c r="R132" s="15"/>
      <c r="S132" s="227"/>
      <c r="T132" s="3"/>
      <c r="U132" s="3"/>
      <c r="V132" s="257"/>
    </row>
    <row r="133" spans="1:22" s="7" customFormat="1" x14ac:dyDescent="0.3">
      <c r="A133" s="259"/>
      <c r="B133" s="1"/>
      <c r="C133" s="4"/>
      <c r="D133" s="4"/>
      <c r="E133" s="4"/>
      <c r="F133" s="4"/>
      <c r="G133" s="4"/>
      <c r="H133" s="4"/>
      <c r="I133" s="4"/>
      <c r="J133" s="4"/>
      <c r="K133" s="4"/>
      <c r="L133" s="4"/>
      <c r="M133" s="232"/>
      <c r="N133" s="259"/>
      <c r="O133" s="15"/>
      <c r="P133" s="227"/>
      <c r="Q133" s="15"/>
      <c r="R133" s="15"/>
      <c r="S133" s="227"/>
      <c r="T133" s="3"/>
      <c r="U133" s="3"/>
      <c r="V133" s="257"/>
    </row>
    <row r="134" spans="1:22" s="7" customFormat="1" x14ac:dyDescent="0.3">
      <c r="A134" s="259"/>
      <c r="B134" s="1"/>
      <c r="C134" s="4"/>
      <c r="D134" s="4"/>
      <c r="E134" s="4"/>
      <c r="F134" s="4"/>
      <c r="G134" s="4"/>
      <c r="H134" s="4"/>
      <c r="I134" s="4"/>
      <c r="J134" s="4"/>
      <c r="K134" s="4"/>
      <c r="L134" s="4"/>
      <c r="M134" s="232"/>
      <c r="N134" s="259"/>
      <c r="O134" s="15"/>
      <c r="P134" s="227"/>
      <c r="Q134" s="15"/>
      <c r="R134" s="15"/>
      <c r="S134" s="227"/>
      <c r="T134" s="3"/>
      <c r="U134" s="3"/>
      <c r="V134" s="257"/>
    </row>
    <row r="135" spans="1:22" s="6" customFormat="1" x14ac:dyDescent="0.3">
      <c r="A135" s="259"/>
      <c r="B135" s="1"/>
      <c r="C135" s="4"/>
      <c r="D135" s="4"/>
      <c r="E135" s="4"/>
      <c r="F135" s="4"/>
      <c r="G135" s="4"/>
      <c r="H135" s="4"/>
      <c r="I135" s="4"/>
      <c r="J135" s="4"/>
      <c r="K135" s="4"/>
      <c r="L135" s="4"/>
      <c r="M135" s="232"/>
      <c r="N135" s="259"/>
      <c r="O135" s="15"/>
      <c r="P135" s="227"/>
      <c r="Q135" s="15"/>
      <c r="R135" s="15"/>
      <c r="S135" s="227"/>
      <c r="T135" s="3"/>
      <c r="U135" s="3"/>
      <c r="V135" s="257"/>
    </row>
    <row r="136" spans="1:22" s="6" customFormat="1" x14ac:dyDescent="0.3">
      <c r="A136" s="259"/>
      <c r="B136" s="1"/>
      <c r="C136" s="4"/>
      <c r="D136" s="4"/>
      <c r="E136" s="4"/>
      <c r="F136" s="4"/>
      <c r="G136" s="4"/>
      <c r="H136" s="4"/>
      <c r="I136" s="4"/>
      <c r="J136" s="4"/>
      <c r="K136" s="4"/>
      <c r="L136" s="4"/>
      <c r="M136" s="232"/>
      <c r="N136" s="259"/>
      <c r="O136" s="15"/>
      <c r="P136" s="227"/>
      <c r="Q136" s="15"/>
      <c r="R136" s="15"/>
      <c r="S136" s="227"/>
      <c r="T136" s="3"/>
      <c r="U136" s="3"/>
      <c r="V136" s="257"/>
    </row>
    <row r="137" spans="1:22" s="6" customFormat="1" x14ac:dyDescent="0.3">
      <c r="A137" s="259"/>
      <c r="B137" s="1"/>
      <c r="C137" s="4"/>
      <c r="D137" s="4"/>
      <c r="E137" s="4"/>
      <c r="F137" s="4"/>
      <c r="G137" s="4"/>
      <c r="H137" s="4"/>
      <c r="I137" s="4"/>
      <c r="J137" s="4"/>
      <c r="K137" s="4"/>
      <c r="L137" s="4"/>
      <c r="M137" s="232"/>
      <c r="N137" s="259"/>
      <c r="O137" s="15"/>
      <c r="P137" s="227"/>
      <c r="Q137" s="15"/>
      <c r="R137" s="15"/>
      <c r="S137" s="227"/>
      <c r="T137" s="3"/>
      <c r="U137" s="3"/>
      <c r="V137" s="257"/>
    </row>
    <row r="138" spans="1:22" s="6" customFormat="1" x14ac:dyDescent="0.3">
      <c r="A138" s="259"/>
      <c r="B138" s="1"/>
      <c r="C138" s="4"/>
      <c r="D138" s="4"/>
      <c r="E138" s="4"/>
      <c r="F138" s="4"/>
      <c r="G138" s="4"/>
      <c r="H138" s="4"/>
      <c r="I138" s="4"/>
      <c r="J138" s="4"/>
      <c r="K138" s="4"/>
      <c r="L138" s="4"/>
      <c r="M138" s="232"/>
      <c r="N138" s="259"/>
      <c r="O138" s="15"/>
      <c r="P138" s="227"/>
      <c r="Q138" s="15"/>
      <c r="R138" s="15"/>
      <c r="S138" s="227"/>
      <c r="T138" s="3"/>
      <c r="U138" s="3"/>
      <c r="V138" s="257"/>
    </row>
    <row r="139" spans="1:22" s="6" customFormat="1" x14ac:dyDescent="0.3">
      <c r="A139" s="259"/>
      <c r="B139" s="1"/>
      <c r="C139" s="4"/>
      <c r="D139" s="4"/>
      <c r="E139" s="4"/>
      <c r="F139" s="4"/>
      <c r="G139" s="4"/>
      <c r="H139" s="4"/>
      <c r="I139" s="4"/>
      <c r="J139" s="4"/>
      <c r="K139" s="4"/>
      <c r="L139" s="4"/>
      <c r="M139" s="232"/>
      <c r="N139" s="259"/>
      <c r="O139" s="15"/>
      <c r="P139" s="227"/>
      <c r="Q139" s="15"/>
      <c r="R139" s="15"/>
      <c r="S139" s="227"/>
      <c r="T139" s="3"/>
      <c r="U139" s="3"/>
      <c r="V139" s="257"/>
    </row>
    <row r="140" spans="1:22" s="6" customFormat="1" x14ac:dyDescent="0.3">
      <c r="A140" s="259"/>
      <c r="B140" s="1"/>
      <c r="C140" s="4"/>
      <c r="D140" s="4"/>
      <c r="E140" s="4"/>
      <c r="F140" s="4"/>
      <c r="G140" s="4"/>
      <c r="H140" s="4"/>
      <c r="I140" s="4"/>
      <c r="J140" s="4"/>
      <c r="K140" s="4"/>
      <c r="L140" s="4"/>
      <c r="M140" s="232"/>
      <c r="N140" s="259"/>
      <c r="O140" s="15"/>
      <c r="P140" s="227"/>
      <c r="Q140" s="15"/>
      <c r="R140" s="15"/>
      <c r="S140" s="227"/>
      <c r="T140" s="3"/>
      <c r="U140" s="3"/>
      <c r="V140" s="257"/>
    </row>
    <row r="141" spans="1:22" s="7" customFormat="1" x14ac:dyDescent="0.3">
      <c r="A141" s="259"/>
      <c r="B141" s="1"/>
      <c r="C141" s="4"/>
      <c r="D141" s="4"/>
      <c r="E141" s="4"/>
      <c r="F141" s="4"/>
      <c r="G141" s="4"/>
      <c r="H141" s="4"/>
      <c r="I141" s="4"/>
      <c r="J141" s="4"/>
      <c r="K141" s="4"/>
      <c r="L141" s="4"/>
      <c r="M141" s="232"/>
      <c r="N141" s="259"/>
      <c r="O141" s="15"/>
      <c r="P141" s="227"/>
      <c r="Q141" s="15"/>
      <c r="R141" s="15"/>
      <c r="S141" s="227"/>
      <c r="T141" s="3"/>
      <c r="U141" s="3"/>
      <c r="V141" s="257"/>
    </row>
    <row r="142" spans="1:22" s="7" customFormat="1" x14ac:dyDescent="0.3">
      <c r="A142" s="259"/>
      <c r="B142" s="1"/>
      <c r="C142" s="4"/>
      <c r="D142" s="4"/>
      <c r="E142" s="4"/>
      <c r="F142" s="4"/>
      <c r="G142" s="4"/>
      <c r="H142" s="4"/>
      <c r="I142" s="4"/>
      <c r="J142" s="4"/>
      <c r="K142" s="4"/>
      <c r="L142" s="4"/>
      <c r="M142" s="232"/>
      <c r="N142" s="259"/>
      <c r="O142" s="15"/>
      <c r="P142" s="227"/>
      <c r="Q142" s="15"/>
      <c r="R142" s="15"/>
      <c r="S142" s="227"/>
      <c r="T142" s="3"/>
      <c r="U142" s="3"/>
      <c r="V142" s="257"/>
    </row>
    <row r="143" spans="1:22" s="7" customFormat="1" x14ac:dyDescent="0.3">
      <c r="A143" s="259"/>
      <c r="B143" s="1"/>
      <c r="C143" s="4"/>
      <c r="D143" s="4"/>
      <c r="E143" s="4"/>
      <c r="F143" s="4"/>
      <c r="G143" s="4"/>
      <c r="H143" s="4"/>
      <c r="I143" s="4"/>
      <c r="J143" s="4"/>
      <c r="K143" s="4"/>
      <c r="L143" s="4"/>
      <c r="M143" s="232"/>
      <c r="N143" s="259"/>
      <c r="O143" s="15"/>
      <c r="P143" s="227"/>
      <c r="Q143" s="15"/>
      <c r="R143" s="15"/>
      <c r="S143" s="227"/>
      <c r="T143" s="3"/>
      <c r="U143" s="3"/>
      <c r="V143" s="257"/>
    </row>
    <row r="144" spans="1:22" s="7" customFormat="1" x14ac:dyDescent="0.3">
      <c r="A144" s="259"/>
      <c r="B144" s="1"/>
      <c r="C144" s="4"/>
      <c r="D144" s="4"/>
      <c r="E144" s="4"/>
      <c r="F144" s="4"/>
      <c r="G144" s="4"/>
      <c r="H144" s="4"/>
      <c r="I144" s="4"/>
      <c r="J144" s="4"/>
      <c r="K144" s="4"/>
      <c r="L144" s="4"/>
      <c r="M144" s="232"/>
      <c r="N144" s="259"/>
      <c r="O144" s="15"/>
      <c r="P144" s="227"/>
      <c r="Q144" s="15"/>
      <c r="R144" s="15"/>
      <c r="S144" s="227"/>
      <c r="T144" s="3"/>
      <c r="U144" s="3"/>
      <c r="V144" s="257"/>
    </row>
    <row r="145" spans="1:22" s="7" customFormat="1" x14ac:dyDescent="0.3">
      <c r="A145" s="259"/>
      <c r="B145" s="1"/>
      <c r="C145" s="4"/>
      <c r="D145" s="4"/>
      <c r="E145" s="4"/>
      <c r="F145" s="4"/>
      <c r="G145" s="4"/>
      <c r="H145" s="4"/>
      <c r="I145" s="4"/>
      <c r="J145" s="4"/>
      <c r="K145" s="4"/>
      <c r="L145" s="4"/>
      <c r="M145" s="232"/>
      <c r="N145" s="259"/>
      <c r="O145" s="15"/>
      <c r="P145" s="227"/>
      <c r="Q145" s="15"/>
      <c r="R145" s="15"/>
      <c r="S145" s="227"/>
      <c r="T145" s="3"/>
      <c r="U145" s="3"/>
      <c r="V145" s="257"/>
    </row>
    <row r="146" spans="1:22" s="8" customFormat="1" x14ac:dyDescent="0.3">
      <c r="A146" s="259"/>
      <c r="B146" s="1"/>
      <c r="C146" s="4"/>
      <c r="D146" s="4"/>
      <c r="E146" s="4"/>
      <c r="F146" s="4"/>
      <c r="G146" s="4"/>
      <c r="H146" s="4"/>
      <c r="I146" s="4"/>
      <c r="J146" s="4"/>
      <c r="K146" s="4"/>
      <c r="L146" s="4"/>
      <c r="M146" s="232"/>
      <c r="N146" s="259"/>
      <c r="O146" s="15"/>
      <c r="P146" s="227"/>
      <c r="Q146" s="15"/>
      <c r="R146" s="15"/>
      <c r="S146" s="227"/>
      <c r="T146" s="3"/>
      <c r="U146" s="3"/>
      <c r="V146" s="257"/>
    </row>
    <row r="147" spans="1:22" s="9" customFormat="1" x14ac:dyDescent="0.3">
      <c r="A147" s="259"/>
      <c r="B147" s="1"/>
      <c r="C147" s="4"/>
      <c r="D147" s="4"/>
      <c r="E147" s="4"/>
      <c r="F147" s="4"/>
      <c r="G147" s="4"/>
      <c r="H147" s="4"/>
      <c r="I147" s="4"/>
      <c r="J147" s="4"/>
      <c r="K147" s="4"/>
      <c r="L147" s="4"/>
      <c r="M147" s="232"/>
      <c r="N147" s="259"/>
      <c r="O147" s="15"/>
      <c r="P147" s="227"/>
      <c r="Q147" s="15"/>
      <c r="R147" s="15"/>
      <c r="S147" s="227"/>
      <c r="T147" s="3"/>
      <c r="U147" s="3"/>
      <c r="V147" s="257"/>
    </row>
    <row r="148" spans="1:22" s="6" customFormat="1" x14ac:dyDescent="0.3">
      <c r="A148" s="259"/>
      <c r="B148" s="1"/>
      <c r="C148" s="4"/>
      <c r="D148" s="4"/>
      <c r="E148" s="4"/>
      <c r="F148" s="4"/>
      <c r="G148" s="4"/>
      <c r="H148" s="4"/>
      <c r="I148" s="4"/>
      <c r="J148" s="4"/>
      <c r="K148" s="4"/>
      <c r="L148" s="4"/>
      <c r="M148" s="232"/>
      <c r="N148" s="259"/>
      <c r="O148" s="15"/>
      <c r="P148" s="227"/>
      <c r="Q148" s="15"/>
      <c r="R148" s="15"/>
      <c r="S148" s="227"/>
      <c r="T148" s="3"/>
      <c r="U148" s="3"/>
      <c r="V148" s="257"/>
    </row>
    <row r="149" spans="1:22" s="6" customFormat="1" x14ac:dyDescent="0.3">
      <c r="A149" s="259"/>
      <c r="B149" s="1"/>
      <c r="C149" s="4"/>
      <c r="D149" s="4"/>
      <c r="E149" s="4"/>
      <c r="F149" s="4"/>
      <c r="G149" s="4"/>
      <c r="H149" s="4"/>
      <c r="I149" s="4"/>
      <c r="J149" s="4"/>
      <c r="K149" s="4"/>
      <c r="L149" s="4"/>
      <c r="M149" s="232"/>
      <c r="N149" s="259"/>
      <c r="O149" s="15"/>
      <c r="P149" s="227"/>
      <c r="Q149" s="15"/>
      <c r="R149" s="15"/>
      <c r="S149" s="227"/>
      <c r="T149" s="3"/>
      <c r="U149" s="3"/>
      <c r="V149" s="257"/>
    </row>
    <row r="150" spans="1:22" s="6" customFormat="1" x14ac:dyDescent="0.3">
      <c r="A150" s="259"/>
      <c r="B150" s="1"/>
      <c r="C150" s="4"/>
      <c r="D150" s="4"/>
      <c r="E150" s="4"/>
      <c r="F150" s="4"/>
      <c r="G150" s="4"/>
      <c r="H150" s="4"/>
      <c r="I150" s="4"/>
      <c r="J150" s="4"/>
      <c r="K150" s="4"/>
      <c r="L150" s="4"/>
      <c r="M150" s="232"/>
      <c r="N150" s="259"/>
      <c r="O150" s="15"/>
      <c r="P150" s="227"/>
      <c r="Q150" s="15"/>
      <c r="R150" s="15"/>
      <c r="S150" s="227"/>
      <c r="T150" s="3"/>
      <c r="U150" s="3"/>
      <c r="V150" s="257"/>
    </row>
    <row r="151" spans="1:22" s="7" customFormat="1" x14ac:dyDescent="0.3">
      <c r="A151" s="259"/>
      <c r="B151" s="1"/>
      <c r="C151" s="4"/>
      <c r="D151" s="4"/>
      <c r="E151" s="4"/>
      <c r="F151" s="4"/>
      <c r="G151" s="4"/>
      <c r="H151" s="4"/>
      <c r="I151" s="4"/>
      <c r="J151" s="4"/>
      <c r="K151" s="4"/>
      <c r="L151" s="4"/>
      <c r="M151" s="232"/>
      <c r="N151" s="259"/>
      <c r="O151" s="15"/>
      <c r="P151" s="227"/>
      <c r="Q151" s="15"/>
      <c r="R151" s="15"/>
      <c r="S151" s="227"/>
      <c r="T151" s="3"/>
      <c r="U151" s="3"/>
      <c r="V151" s="257"/>
    </row>
    <row r="152" spans="1:22" s="6" customFormat="1" x14ac:dyDescent="0.3">
      <c r="A152" s="259"/>
      <c r="B152" s="1"/>
      <c r="C152" s="4"/>
      <c r="D152" s="4"/>
      <c r="E152" s="4"/>
      <c r="F152" s="4"/>
      <c r="G152" s="4"/>
      <c r="H152" s="4"/>
      <c r="I152" s="4"/>
      <c r="J152" s="4"/>
      <c r="K152" s="4"/>
      <c r="L152" s="4"/>
      <c r="M152" s="232"/>
      <c r="N152" s="259"/>
      <c r="O152" s="15"/>
      <c r="P152" s="227"/>
      <c r="Q152" s="15"/>
      <c r="R152" s="15"/>
      <c r="S152" s="227"/>
      <c r="T152" s="3"/>
      <c r="U152" s="3"/>
      <c r="V152" s="257"/>
    </row>
    <row r="153" spans="1:22" s="6" customFormat="1" x14ac:dyDescent="0.3">
      <c r="A153" s="259"/>
      <c r="B153" s="1"/>
      <c r="C153" s="4"/>
      <c r="D153" s="4"/>
      <c r="E153" s="4"/>
      <c r="F153" s="4"/>
      <c r="G153" s="4"/>
      <c r="H153" s="4"/>
      <c r="I153" s="4"/>
      <c r="J153" s="4"/>
      <c r="K153" s="4"/>
      <c r="L153" s="4"/>
      <c r="M153" s="232"/>
      <c r="N153" s="259"/>
      <c r="O153" s="15"/>
      <c r="P153" s="227"/>
      <c r="Q153" s="15"/>
      <c r="R153" s="15"/>
      <c r="S153" s="227"/>
      <c r="T153" s="3"/>
      <c r="U153" s="3"/>
      <c r="V153" s="257"/>
    </row>
    <row r="154" spans="1:22" s="6" customFormat="1" x14ac:dyDescent="0.3">
      <c r="A154" s="259"/>
      <c r="B154" s="1"/>
      <c r="C154" s="4"/>
      <c r="D154" s="4"/>
      <c r="E154" s="4"/>
      <c r="F154" s="4"/>
      <c r="G154" s="4"/>
      <c r="H154" s="4"/>
      <c r="I154" s="4"/>
      <c r="J154" s="4"/>
      <c r="K154" s="4"/>
      <c r="L154" s="4"/>
      <c r="M154" s="232"/>
      <c r="N154" s="259"/>
      <c r="O154" s="15"/>
      <c r="P154" s="227"/>
      <c r="Q154" s="15"/>
      <c r="R154" s="15"/>
      <c r="S154" s="227"/>
      <c r="T154" s="3"/>
      <c r="U154" s="3"/>
      <c r="V154" s="257"/>
    </row>
    <row r="155" spans="1:22" s="6" customFormat="1" x14ac:dyDescent="0.3">
      <c r="A155" s="259"/>
      <c r="B155" s="1"/>
      <c r="C155" s="4"/>
      <c r="D155" s="4"/>
      <c r="E155" s="4"/>
      <c r="F155" s="4"/>
      <c r="G155" s="4"/>
      <c r="H155" s="4"/>
      <c r="I155" s="4"/>
      <c r="J155" s="4"/>
      <c r="K155" s="4"/>
      <c r="L155" s="4"/>
      <c r="M155" s="232"/>
      <c r="N155" s="259"/>
      <c r="O155" s="15"/>
      <c r="P155" s="227"/>
      <c r="Q155" s="15"/>
      <c r="R155" s="15"/>
      <c r="S155" s="227"/>
      <c r="T155" s="3"/>
      <c r="U155" s="3"/>
      <c r="V155" s="257"/>
    </row>
    <row r="156" spans="1:22" s="6" customFormat="1" x14ac:dyDescent="0.3">
      <c r="A156" s="259"/>
      <c r="B156" s="1"/>
      <c r="C156" s="4"/>
      <c r="D156" s="4"/>
      <c r="E156" s="4"/>
      <c r="F156" s="4"/>
      <c r="G156" s="4"/>
      <c r="H156" s="4"/>
      <c r="I156" s="4"/>
      <c r="J156" s="4"/>
      <c r="K156" s="4"/>
      <c r="L156" s="4"/>
      <c r="M156" s="232"/>
      <c r="N156" s="259"/>
      <c r="O156" s="15"/>
      <c r="P156" s="227"/>
      <c r="Q156" s="15"/>
      <c r="R156" s="15"/>
      <c r="S156" s="227"/>
      <c r="T156" s="3"/>
      <c r="U156" s="3"/>
      <c r="V156" s="257"/>
    </row>
    <row r="157" spans="1:22" s="6" customFormat="1" x14ac:dyDescent="0.3">
      <c r="A157" s="259"/>
      <c r="B157" s="1"/>
      <c r="C157" s="4"/>
      <c r="D157" s="4"/>
      <c r="E157" s="4"/>
      <c r="F157" s="4"/>
      <c r="G157" s="4"/>
      <c r="H157" s="4"/>
      <c r="I157" s="4"/>
      <c r="J157" s="4"/>
      <c r="K157" s="4"/>
      <c r="L157" s="4"/>
      <c r="M157" s="232"/>
      <c r="N157" s="259"/>
      <c r="O157" s="15"/>
      <c r="P157" s="227"/>
      <c r="Q157" s="15"/>
      <c r="R157" s="15"/>
      <c r="S157" s="227"/>
      <c r="T157" s="3"/>
      <c r="U157" s="3"/>
      <c r="V157" s="257"/>
    </row>
    <row r="158" spans="1:22" s="6" customFormat="1" x14ac:dyDescent="0.3">
      <c r="A158" s="259"/>
      <c r="B158" s="1"/>
      <c r="C158" s="4"/>
      <c r="D158" s="4"/>
      <c r="E158" s="4"/>
      <c r="F158" s="4"/>
      <c r="G158" s="4"/>
      <c r="H158" s="4"/>
      <c r="I158" s="4"/>
      <c r="J158" s="4"/>
      <c r="K158" s="4"/>
      <c r="L158" s="4"/>
      <c r="M158" s="232"/>
      <c r="N158" s="259"/>
      <c r="O158" s="15"/>
      <c r="P158" s="227"/>
      <c r="Q158" s="15"/>
      <c r="R158" s="15"/>
      <c r="S158" s="227"/>
      <c r="T158" s="3"/>
      <c r="U158" s="3"/>
      <c r="V158" s="257"/>
    </row>
    <row r="159" spans="1:22" s="6" customFormat="1" x14ac:dyDescent="0.3">
      <c r="A159" s="259"/>
      <c r="B159" s="1"/>
      <c r="C159" s="4"/>
      <c r="D159" s="4"/>
      <c r="E159" s="4"/>
      <c r="F159" s="4"/>
      <c r="G159" s="4"/>
      <c r="H159" s="4"/>
      <c r="I159" s="4"/>
      <c r="J159" s="4"/>
      <c r="K159" s="4"/>
      <c r="L159" s="4"/>
      <c r="M159" s="232"/>
      <c r="N159" s="259"/>
      <c r="O159" s="15"/>
      <c r="P159" s="227"/>
      <c r="Q159" s="15"/>
      <c r="R159" s="15"/>
      <c r="S159" s="227"/>
      <c r="T159" s="3"/>
      <c r="U159" s="3"/>
      <c r="V159" s="257"/>
    </row>
    <row r="160" spans="1:22" s="7" customFormat="1" x14ac:dyDescent="0.3">
      <c r="A160" s="259"/>
      <c r="B160" s="1"/>
      <c r="C160" s="4"/>
      <c r="D160" s="4"/>
      <c r="E160" s="4"/>
      <c r="F160" s="4"/>
      <c r="G160" s="4"/>
      <c r="H160" s="4"/>
      <c r="I160" s="4"/>
      <c r="J160" s="4"/>
      <c r="K160" s="4"/>
      <c r="L160" s="4"/>
      <c r="M160" s="232"/>
      <c r="N160" s="259"/>
      <c r="O160" s="15"/>
      <c r="P160" s="227"/>
      <c r="Q160" s="15"/>
      <c r="R160" s="15"/>
      <c r="S160" s="227"/>
      <c r="T160" s="3"/>
      <c r="U160" s="3"/>
      <c r="V160" s="257"/>
    </row>
    <row r="161" spans="1:22" s="7" customFormat="1" x14ac:dyDescent="0.3">
      <c r="A161" s="259"/>
      <c r="B161" s="1"/>
      <c r="C161" s="4"/>
      <c r="D161" s="4"/>
      <c r="E161" s="4"/>
      <c r="F161" s="4"/>
      <c r="G161" s="4"/>
      <c r="H161" s="4"/>
      <c r="I161" s="4"/>
      <c r="J161" s="4"/>
      <c r="K161" s="4"/>
      <c r="L161" s="4"/>
      <c r="M161" s="232"/>
      <c r="N161" s="259"/>
      <c r="O161" s="15"/>
      <c r="P161" s="227"/>
      <c r="Q161" s="15"/>
      <c r="R161" s="15"/>
      <c r="S161" s="227"/>
      <c r="T161" s="3"/>
      <c r="U161" s="3"/>
      <c r="V161" s="257"/>
    </row>
    <row r="162" spans="1:22" s="7" customFormat="1" x14ac:dyDescent="0.3">
      <c r="A162" s="259"/>
      <c r="B162" s="1"/>
      <c r="C162" s="4"/>
      <c r="D162" s="4"/>
      <c r="E162" s="4"/>
      <c r="F162" s="4"/>
      <c r="G162" s="4"/>
      <c r="H162" s="4"/>
      <c r="I162" s="4"/>
      <c r="J162" s="4"/>
      <c r="K162" s="4"/>
      <c r="L162" s="4"/>
      <c r="M162" s="232"/>
      <c r="N162" s="259"/>
      <c r="O162" s="15"/>
      <c r="P162" s="227"/>
      <c r="Q162" s="15"/>
      <c r="R162" s="15"/>
      <c r="S162" s="227"/>
      <c r="T162" s="3"/>
      <c r="U162" s="3"/>
      <c r="V162" s="257"/>
    </row>
    <row r="163" spans="1:22" s="7" customFormat="1" x14ac:dyDescent="0.3">
      <c r="A163" s="259"/>
      <c r="B163" s="1"/>
      <c r="C163" s="4"/>
      <c r="D163" s="4"/>
      <c r="E163" s="4"/>
      <c r="F163" s="4"/>
      <c r="G163" s="4"/>
      <c r="H163" s="4"/>
      <c r="I163" s="4"/>
      <c r="J163" s="4"/>
      <c r="K163" s="4"/>
      <c r="L163" s="4"/>
      <c r="M163" s="232"/>
      <c r="N163" s="259"/>
      <c r="O163" s="15"/>
      <c r="P163" s="227"/>
      <c r="Q163" s="15"/>
      <c r="R163" s="15"/>
      <c r="S163" s="227"/>
      <c r="T163" s="3"/>
      <c r="U163" s="3"/>
      <c r="V163" s="257"/>
    </row>
    <row r="164" spans="1:22" s="7" customFormat="1" x14ac:dyDescent="0.3">
      <c r="A164" s="259"/>
      <c r="B164" s="1"/>
      <c r="C164" s="4"/>
      <c r="D164" s="4"/>
      <c r="E164" s="4"/>
      <c r="F164" s="4"/>
      <c r="G164" s="4"/>
      <c r="H164" s="4"/>
      <c r="I164" s="4"/>
      <c r="J164" s="4"/>
      <c r="K164" s="4"/>
      <c r="L164" s="4"/>
      <c r="M164" s="232"/>
      <c r="N164" s="259"/>
      <c r="O164" s="15"/>
      <c r="P164" s="227"/>
      <c r="Q164" s="15"/>
      <c r="R164" s="15"/>
      <c r="S164" s="227"/>
      <c r="T164" s="3"/>
      <c r="U164" s="3"/>
      <c r="V164" s="257"/>
    </row>
    <row r="165" spans="1:22" s="6" customFormat="1" x14ac:dyDescent="0.3">
      <c r="A165" s="259"/>
      <c r="B165" s="1"/>
      <c r="C165" s="4"/>
      <c r="D165" s="4"/>
      <c r="E165" s="4"/>
      <c r="F165" s="4"/>
      <c r="G165" s="4"/>
      <c r="H165" s="4"/>
      <c r="I165" s="4"/>
      <c r="J165" s="4"/>
      <c r="K165" s="4"/>
      <c r="L165" s="4"/>
      <c r="M165" s="232"/>
      <c r="N165" s="259"/>
      <c r="O165" s="15"/>
      <c r="P165" s="227"/>
      <c r="Q165" s="15"/>
      <c r="R165" s="15"/>
      <c r="S165" s="227"/>
      <c r="T165" s="3"/>
      <c r="U165" s="3"/>
      <c r="V165" s="257"/>
    </row>
    <row r="166" spans="1:22" s="6" customFormat="1" x14ac:dyDescent="0.3">
      <c r="A166" s="259"/>
      <c r="B166" s="1"/>
      <c r="C166" s="4"/>
      <c r="D166" s="4"/>
      <c r="E166" s="4"/>
      <c r="F166" s="4"/>
      <c r="G166" s="4"/>
      <c r="H166" s="4"/>
      <c r="I166" s="4"/>
      <c r="J166" s="4"/>
      <c r="K166" s="4"/>
      <c r="L166" s="4"/>
      <c r="M166" s="232"/>
      <c r="N166" s="259"/>
      <c r="O166" s="15"/>
      <c r="P166" s="227"/>
      <c r="Q166" s="15"/>
      <c r="R166" s="15"/>
      <c r="S166" s="227"/>
      <c r="T166" s="3"/>
      <c r="U166" s="3"/>
      <c r="V166" s="257"/>
    </row>
    <row r="167" spans="1:22" s="6" customFormat="1" x14ac:dyDescent="0.3">
      <c r="A167" s="259"/>
      <c r="B167" s="1"/>
      <c r="C167" s="4"/>
      <c r="D167" s="4"/>
      <c r="E167" s="4"/>
      <c r="F167" s="4"/>
      <c r="G167" s="4"/>
      <c r="H167" s="4"/>
      <c r="I167" s="4"/>
      <c r="J167" s="4"/>
      <c r="K167" s="4"/>
      <c r="L167" s="4"/>
      <c r="M167" s="232"/>
      <c r="N167" s="259"/>
      <c r="O167" s="15"/>
      <c r="P167" s="227"/>
      <c r="Q167" s="15"/>
      <c r="R167" s="15"/>
      <c r="S167" s="227"/>
      <c r="T167" s="3"/>
      <c r="U167" s="3"/>
      <c r="V167" s="257"/>
    </row>
    <row r="168" spans="1:22" s="6" customFormat="1" x14ac:dyDescent="0.3">
      <c r="A168" s="259"/>
      <c r="B168" s="1"/>
      <c r="C168" s="4"/>
      <c r="D168" s="4"/>
      <c r="E168" s="4"/>
      <c r="F168" s="4"/>
      <c r="G168" s="4"/>
      <c r="H168" s="4"/>
      <c r="I168" s="4"/>
      <c r="J168" s="4"/>
      <c r="K168" s="4"/>
      <c r="L168" s="4"/>
      <c r="M168" s="232"/>
      <c r="N168" s="259"/>
      <c r="O168" s="15"/>
      <c r="P168" s="227"/>
      <c r="Q168" s="15"/>
      <c r="R168" s="15"/>
      <c r="S168" s="227"/>
      <c r="T168" s="3"/>
      <c r="U168" s="3"/>
      <c r="V168" s="257"/>
    </row>
    <row r="169" spans="1:22" s="6" customFormat="1" x14ac:dyDescent="0.3">
      <c r="A169" s="259"/>
      <c r="B169" s="1"/>
      <c r="C169" s="4"/>
      <c r="D169" s="4"/>
      <c r="E169" s="4"/>
      <c r="F169" s="4"/>
      <c r="G169" s="4"/>
      <c r="H169" s="4"/>
      <c r="I169" s="4"/>
      <c r="J169" s="4"/>
      <c r="K169" s="4"/>
      <c r="L169" s="4"/>
      <c r="M169" s="232"/>
      <c r="N169" s="259"/>
      <c r="O169" s="15"/>
      <c r="P169" s="227"/>
      <c r="Q169" s="15"/>
      <c r="R169" s="15"/>
      <c r="S169" s="227"/>
      <c r="T169" s="3"/>
      <c r="U169" s="3"/>
      <c r="V169" s="257"/>
    </row>
    <row r="170" spans="1:22" s="6" customFormat="1" x14ac:dyDescent="0.3">
      <c r="A170" s="259"/>
      <c r="B170" s="1"/>
      <c r="C170" s="4"/>
      <c r="D170" s="4"/>
      <c r="E170" s="4"/>
      <c r="F170" s="4"/>
      <c r="G170" s="4"/>
      <c r="H170" s="4"/>
      <c r="I170" s="4"/>
      <c r="J170" s="4"/>
      <c r="K170" s="4"/>
      <c r="L170" s="4"/>
      <c r="M170" s="232"/>
      <c r="N170" s="259"/>
      <c r="O170" s="15"/>
      <c r="P170" s="227"/>
      <c r="Q170" s="15"/>
      <c r="R170" s="15"/>
      <c r="S170" s="227"/>
      <c r="T170" s="3"/>
      <c r="U170" s="3"/>
      <c r="V170" s="257"/>
    </row>
    <row r="171" spans="1:22" s="6" customFormat="1" x14ac:dyDescent="0.3">
      <c r="A171" s="259"/>
      <c r="B171" s="1"/>
      <c r="C171" s="4"/>
      <c r="D171" s="4"/>
      <c r="E171" s="4"/>
      <c r="F171" s="4"/>
      <c r="G171" s="4"/>
      <c r="H171" s="4"/>
      <c r="I171" s="4"/>
      <c r="J171" s="4"/>
      <c r="K171" s="4"/>
      <c r="L171" s="4"/>
      <c r="M171" s="232"/>
      <c r="N171" s="259"/>
      <c r="O171" s="15"/>
      <c r="P171" s="227"/>
      <c r="Q171" s="15"/>
      <c r="R171" s="15"/>
      <c r="S171" s="227"/>
      <c r="T171" s="3"/>
      <c r="U171" s="3"/>
      <c r="V171" s="257"/>
    </row>
    <row r="172" spans="1:22" s="6" customFormat="1" x14ac:dyDescent="0.3">
      <c r="A172" s="259"/>
      <c r="B172" s="1"/>
      <c r="C172" s="4"/>
      <c r="D172" s="4"/>
      <c r="E172" s="4"/>
      <c r="F172" s="4"/>
      <c r="G172" s="4"/>
      <c r="H172" s="4"/>
      <c r="I172" s="4"/>
      <c r="J172" s="4"/>
      <c r="K172" s="4"/>
      <c r="L172" s="4"/>
      <c r="M172" s="232"/>
      <c r="N172" s="259"/>
      <c r="O172" s="15"/>
      <c r="P172" s="227"/>
      <c r="Q172" s="15"/>
      <c r="R172" s="15"/>
      <c r="S172" s="227"/>
      <c r="T172" s="3"/>
      <c r="U172" s="3"/>
      <c r="V172" s="257"/>
    </row>
    <row r="173" spans="1:22" s="6" customFormat="1" x14ac:dyDescent="0.3">
      <c r="A173" s="259"/>
      <c r="B173" s="1"/>
      <c r="C173" s="4"/>
      <c r="D173" s="4"/>
      <c r="E173" s="4"/>
      <c r="F173" s="4"/>
      <c r="G173" s="4"/>
      <c r="H173" s="4"/>
      <c r="I173" s="4"/>
      <c r="J173" s="4"/>
      <c r="K173" s="4"/>
      <c r="L173" s="4"/>
      <c r="M173" s="232"/>
      <c r="N173" s="259"/>
      <c r="O173" s="15"/>
      <c r="P173" s="227"/>
      <c r="Q173" s="15"/>
      <c r="R173" s="15"/>
      <c r="S173" s="227"/>
      <c r="T173" s="3"/>
      <c r="U173" s="3"/>
      <c r="V173" s="257"/>
    </row>
    <row r="174" spans="1:22" s="7" customFormat="1" x14ac:dyDescent="0.3">
      <c r="A174" s="259"/>
      <c r="B174" s="1"/>
      <c r="C174" s="4"/>
      <c r="D174" s="4"/>
      <c r="E174" s="4"/>
      <c r="F174" s="4"/>
      <c r="G174" s="4"/>
      <c r="H174" s="4"/>
      <c r="I174" s="4"/>
      <c r="J174" s="4"/>
      <c r="K174" s="4"/>
      <c r="L174" s="4"/>
      <c r="M174" s="232"/>
      <c r="N174" s="259"/>
      <c r="O174" s="15"/>
      <c r="P174" s="227"/>
      <c r="Q174" s="15"/>
      <c r="R174" s="15"/>
      <c r="S174" s="227"/>
      <c r="T174" s="3"/>
      <c r="U174" s="3"/>
      <c r="V174" s="257"/>
    </row>
    <row r="175" spans="1:22" s="7" customFormat="1" x14ac:dyDescent="0.3">
      <c r="A175" s="259"/>
      <c r="B175" s="1"/>
      <c r="C175" s="4"/>
      <c r="D175" s="4"/>
      <c r="E175" s="4"/>
      <c r="F175" s="4"/>
      <c r="G175" s="4"/>
      <c r="H175" s="4"/>
      <c r="I175" s="4"/>
      <c r="J175" s="4"/>
      <c r="K175" s="4"/>
      <c r="L175" s="4"/>
      <c r="M175" s="232"/>
      <c r="N175" s="259"/>
      <c r="O175" s="15"/>
      <c r="P175" s="227"/>
      <c r="Q175" s="15"/>
      <c r="R175" s="15"/>
      <c r="S175" s="227"/>
      <c r="T175" s="3"/>
      <c r="U175" s="3"/>
      <c r="V175" s="257"/>
    </row>
    <row r="176" spans="1:22" s="7" customFormat="1" x14ac:dyDescent="0.3">
      <c r="A176" s="259"/>
      <c r="B176" s="1"/>
      <c r="C176" s="4"/>
      <c r="D176" s="4"/>
      <c r="E176" s="4"/>
      <c r="F176" s="4"/>
      <c r="G176" s="4"/>
      <c r="H176" s="4"/>
      <c r="I176" s="4"/>
      <c r="J176" s="4"/>
      <c r="K176" s="4"/>
      <c r="L176" s="4"/>
      <c r="M176" s="232"/>
      <c r="N176" s="259"/>
      <c r="O176" s="15"/>
      <c r="P176" s="227"/>
      <c r="Q176" s="15"/>
      <c r="R176" s="15"/>
      <c r="S176" s="227"/>
      <c r="T176" s="3"/>
      <c r="U176" s="3"/>
      <c r="V176" s="257"/>
    </row>
    <row r="177" spans="1:22" s="6" customFormat="1" x14ac:dyDescent="0.3">
      <c r="A177" s="259"/>
      <c r="B177" s="1"/>
      <c r="C177" s="4"/>
      <c r="D177" s="4"/>
      <c r="E177" s="4"/>
      <c r="F177" s="4"/>
      <c r="G177" s="4"/>
      <c r="H177" s="4"/>
      <c r="I177" s="4"/>
      <c r="J177" s="4"/>
      <c r="K177" s="4"/>
      <c r="L177" s="4"/>
      <c r="M177" s="232"/>
      <c r="N177" s="259"/>
      <c r="O177" s="15"/>
      <c r="P177" s="227"/>
      <c r="Q177" s="15"/>
      <c r="R177" s="15"/>
      <c r="S177" s="227"/>
      <c r="T177" s="3"/>
      <c r="U177" s="3"/>
      <c r="V177" s="257"/>
    </row>
    <row r="178" spans="1:22" s="6" customFormat="1" x14ac:dyDescent="0.3">
      <c r="A178" s="259"/>
      <c r="B178" s="1"/>
      <c r="C178" s="4"/>
      <c r="D178" s="4"/>
      <c r="E178" s="4"/>
      <c r="F178" s="4"/>
      <c r="G178" s="4"/>
      <c r="H178" s="4"/>
      <c r="I178" s="4"/>
      <c r="J178" s="4"/>
      <c r="K178" s="4"/>
      <c r="L178" s="4"/>
      <c r="M178" s="232"/>
      <c r="N178" s="259"/>
      <c r="O178" s="15"/>
      <c r="P178" s="227"/>
      <c r="Q178" s="15"/>
      <c r="R178" s="15"/>
      <c r="S178" s="227"/>
      <c r="T178" s="3"/>
      <c r="U178" s="3"/>
      <c r="V178" s="257"/>
    </row>
    <row r="179" spans="1:22" s="6" customFormat="1" x14ac:dyDescent="0.3">
      <c r="A179" s="259"/>
      <c r="B179" s="1"/>
      <c r="C179" s="4"/>
      <c r="D179" s="4"/>
      <c r="E179" s="4"/>
      <c r="F179" s="4"/>
      <c r="G179" s="4"/>
      <c r="H179" s="4"/>
      <c r="I179" s="4"/>
      <c r="J179" s="4"/>
      <c r="K179" s="4"/>
      <c r="L179" s="4"/>
      <c r="M179" s="232"/>
      <c r="N179" s="259"/>
      <c r="O179" s="15"/>
      <c r="P179" s="227"/>
      <c r="Q179" s="15"/>
      <c r="R179" s="15"/>
      <c r="S179" s="227"/>
      <c r="T179" s="3"/>
      <c r="U179" s="3"/>
      <c r="V179" s="257"/>
    </row>
    <row r="180" spans="1:22" s="6" customFormat="1" x14ac:dyDescent="0.3">
      <c r="A180" s="259"/>
      <c r="B180" s="1"/>
      <c r="C180" s="4"/>
      <c r="D180" s="4"/>
      <c r="E180" s="4"/>
      <c r="F180" s="4"/>
      <c r="G180" s="4"/>
      <c r="H180" s="4"/>
      <c r="I180" s="4"/>
      <c r="J180" s="4"/>
      <c r="K180" s="4"/>
      <c r="L180" s="4"/>
      <c r="M180" s="232"/>
      <c r="N180" s="259"/>
      <c r="O180" s="15"/>
      <c r="P180" s="227"/>
      <c r="Q180" s="15"/>
      <c r="R180" s="15"/>
      <c r="S180" s="227"/>
      <c r="T180" s="3"/>
      <c r="U180" s="3"/>
      <c r="V180" s="257"/>
    </row>
    <row r="181" spans="1:22" s="6" customFormat="1" x14ac:dyDescent="0.3">
      <c r="A181" s="259"/>
      <c r="B181" s="1"/>
      <c r="C181" s="4"/>
      <c r="D181" s="4"/>
      <c r="E181" s="4"/>
      <c r="F181" s="4"/>
      <c r="G181" s="4"/>
      <c r="H181" s="4"/>
      <c r="I181" s="4"/>
      <c r="J181" s="4"/>
      <c r="K181" s="4"/>
      <c r="L181" s="4"/>
      <c r="M181" s="232"/>
      <c r="N181" s="259"/>
      <c r="O181" s="15"/>
      <c r="P181" s="227"/>
      <c r="Q181" s="15"/>
      <c r="R181" s="15"/>
      <c r="S181" s="227"/>
      <c r="T181" s="3"/>
      <c r="U181" s="3"/>
      <c r="V181" s="257"/>
    </row>
    <row r="182" spans="1:22" s="6" customFormat="1" x14ac:dyDescent="0.3">
      <c r="A182" s="259"/>
      <c r="B182" s="1"/>
      <c r="C182" s="4"/>
      <c r="D182" s="4"/>
      <c r="E182" s="4"/>
      <c r="F182" s="4"/>
      <c r="G182" s="4"/>
      <c r="H182" s="4"/>
      <c r="I182" s="4"/>
      <c r="J182" s="4"/>
      <c r="K182" s="4"/>
      <c r="L182" s="4"/>
      <c r="M182" s="232"/>
      <c r="N182" s="259"/>
      <c r="O182" s="15"/>
      <c r="P182" s="227"/>
      <c r="Q182" s="15"/>
      <c r="R182" s="15"/>
      <c r="S182" s="227"/>
      <c r="T182" s="3"/>
      <c r="U182" s="3"/>
      <c r="V182" s="257"/>
    </row>
    <row r="183" spans="1:22" s="6" customFormat="1" x14ac:dyDescent="0.3">
      <c r="A183" s="259"/>
      <c r="B183" s="1"/>
      <c r="C183" s="4"/>
      <c r="D183" s="4"/>
      <c r="E183" s="4"/>
      <c r="F183" s="4"/>
      <c r="G183" s="4"/>
      <c r="H183" s="4"/>
      <c r="I183" s="4"/>
      <c r="J183" s="4"/>
      <c r="K183" s="4"/>
      <c r="L183" s="4"/>
      <c r="M183" s="232"/>
      <c r="N183" s="259"/>
      <c r="O183" s="15"/>
      <c r="P183" s="227"/>
      <c r="Q183" s="15"/>
      <c r="R183" s="15"/>
      <c r="S183" s="227"/>
      <c r="T183" s="3"/>
      <c r="U183" s="3"/>
      <c r="V183" s="257"/>
    </row>
    <row r="184" spans="1:22" s="7" customFormat="1" x14ac:dyDescent="0.3">
      <c r="A184" s="259"/>
      <c r="B184" s="1"/>
      <c r="C184" s="4"/>
      <c r="D184" s="4"/>
      <c r="E184" s="4"/>
      <c r="F184" s="4"/>
      <c r="G184" s="4"/>
      <c r="H184" s="4"/>
      <c r="I184" s="4"/>
      <c r="J184" s="4"/>
      <c r="K184" s="4"/>
      <c r="L184" s="4"/>
      <c r="M184" s="232"/>
      <c r="N184" s="259"/>
      <c r="O184" s="15"/>
      <c r="P184" s="227"/>
      <c r="Q184" s="15"/>
      <c r="R184" s="15"/>
      <c r="S184" s="227"/>
      <c r="T184" s="3"/>
      <c r="U184" s="3"/>
      <c r="V184" s="257"/>
    </row>
    <row r="185" spans="1:22" s="6" customFormat="1" x14ac:dyDescent="0.3">
      <c r="A185" s="259"/>
      <c r="B185" s="1"/>
      <c r="C185" s="4"/>
      <c r="D185" s="4"/>
      <c r="E185" s="4"/>
      <c r="F185" s="4"/>
      <c r="G185" s="4"/>
      <c r="H185" s="4"/>
      <c r="I185" s="4"/>
      <c r="J185" s="4"/>
      <c r="K185" s="4"/>
      <c r="L185" s="4"/>
      <c r="M185" s="232"/>
      <c r="N185" s="259"/>
      <c r="O185" s="15"/>
      <c r="P185" s="227"/>
      <c r="Q185" s="15"/>
      <c r="R185" s="15"/>
      <c r="S185" s="227"/>
      <c r="T185" s="3"/>
      <c r="U185" s="3"/>
      <c r="V185" s="257"/>
    </row>
    <row r="186" spans="1:22" s="6" customFormat="1" x14ac:dyDescent="0.3">
      <c r="A186" s="259"/>
      <c r="B186" s="1"/>
      <c r="C186" s="4"/>
      <c r="D186" s="4"/>
      <c r="E186" s="4"/>
      <c r="F186" s="4"/>
      <c r="G186" s="4"/>
      <c r="H186" s="4"/>
      <c r="I186" s="4"/>
      <c r="J186" s="4"/>
      <c r="K186" s="4"/>
      <c r="L186" s="4"/>
      <c r="M186" s="232"/>
      <c r="N186" s="259"/>
      <c r="O186" s="15"/>
      <c r="P186" s="227"/>
      <c r="Q186" s="15"/>
      <c r="R186" s="15"/>
      <c r="S186" s="227"/>
      <c r="T186" s="3"/>
      <c r="U186" s="3"/>
      <c r="V186" s="257"/>
    </row>
    <row r="187" spans="1:22" s="6" customFormat="1" x14ac:dyDescent="0.3">
      <c r="A187" s="259"/>
      <c r="B187" s="1"/>
      <c r="C187" s="4"/>
      <c r="D187" s="4"/>
      <c r="E187" s="4"/>
      <c r="F187" s="4"/>
      <c r="G187" s="4"/>
      <c r="H187" s="4"/>
      <c r="I187" s="4"/>
      <c r="J187" s="4"/>
      <c r="K187" s="4"/>
      <c r="L187" s="4"/>
      <c r="M187" s="232"/>
      <c r="N187" s="259"/>
      <c r="O187" s="15"/>
      <c r="P187" s="227"/>
      <c r="Q187" s="15"/>
      <c r="R187" s="15"/>
      <c r="S187" s="227"/>
      <c r="T187" s="3"/>
      <c r="U187" s="3"/>
      <c r="V187" s="257"/>
    </row>
    <row r="188" spans="1:22" s="6" customFormat="1" x14ac:dyDescent="0.3">
      <c r="A188" s="259"/>
      <c r="B188" s="1"/>
      <c r="C188" s="4"/>
      <c r="D188" s="4"/>
      <c r="E188" s="4"/>
      <c r="F188" s="4"/>
      <c r="G188" s="4"/>
      <c r="H188" s="4"/>
      <c r="I188" s="4"/>
      <c r="J188" s="4"/>
      <c r="K188" s="4"/>
      <c r="L188" s="4"/>
      <c r="M188" s="232"/>
      <c r="N188" s="259"/>
      <c r="O188" s="15"/>
      <c r="P188" s="227"/>
      <c r="Q188" s="15"/>
      <c r="R188" s="15"/>
      <c r="S188" s="227"/>
      <c r="T188" s="3"/>
      <c r="U188" s="3"/>
      <c r="V188" s="257"/>
    </row>
    <row r="189" spans="1:22" s="6" customFormat="1" x14ac:dyDescent="0.3">
      <c r="A189" s="259"/>
      <c r="B189" s="1"/>
      <c r="C189" s="4"/>
      <c r="D189" s="4"/>
      <c r="E189" s="4"/>
      <c r="F189" s="4"/>
      <c r="G189" s="4"/>
      <c r="H189" s="4"/>
      <c r="I189" s="4"/>
      <c r="J189" s="4"/>
      <c r="K189" s="4"/>
      <c r="L189" s="4"/>
      <c r="M189" s="232"/>
      <c r="N189" s="259"/>
      <c r="O189" s="15"/>
      <c r="P189" s="227"/>
      <c r="Q189" s="15"/>
      <c r="R189" s="15"/>
      <c r="S189" s="227"/>
      <c r="T189" s="3"/>
      <c r="U189" s="3"/>
      <c r="V189" s="257"/>
    </row>
    <row r="190" spans="1:22" s="6" customFormat="1" x14ac:dyDescent="0.3">
      <c r="A190" s="259"/>
      <c r="B190" s="1"/>
      <c r="C190" s="4"/>
      <c r="D190" s="4"/>
      <c r="E190" s="4"/>
      <c r="F190" s="4"/>
      <c r="G190" s="4"/>
      <c r="H190" s="4"/>
      <c r="I190" s="4"/>
      <c r="J190" s="4"/>
      <c r="K190" s="4"/>
      <c r="L190" s="4"/>
      <c r="M190" s="232"/>
      <c r="N190" s="259"/>
      <c r="O190" s="15"/>
      <c r="P190" s="227"/>
      <c r="Q190" s="15"/>
      <c r="R190" s="15"/>
      <c r="S190" s="227"/>
      <c r="T190" s="3"/>
      <c r="U190" s="3"/>
      <c r="V190" s="257"/>
    </row>
    <row r="191" spans="1:22" s="6" customFormat="1" x14ac:dyDescent="0.3">
      <c r="A191" s="259"/>
      <c r="B191" s="1"/>
      <c r="C191" s="4"/>
      <c r="D191" s="4"/>
      <c r="E191" s="4"/>
      <c r="F191" s="4"/>
      <c r="G191" s="4"/>
      <c r="H191" s="4"/>
      <c r="I191" s="4"/>
      <c r="J191" s="4"/>
      <c r="K191" s="4"/>
      <c r="L191" s="4"/>
      <c r="M191" s="232"/>
      <c r="N191" s="259"/>
      <c r="O191" s="15"/>
      <c r="P191" s="227"/>
      <c r="Q191" s="15"/>
      <c r="R191" s="15"/>
      <c r="S191" s="227"/>
      <c r="T191" s="3"/>
      <c r="U191" s="3"/>
      <c r="V191" s="257"/>
    </row>
    <row r="192" spans="1:22" s="6" customFormat="1" x14ac:dyDescent="0.3">
      <c r="A192" s="259"/>
      <c r="B192" s="1"/>
      <c r="C192" s="4"/>
      <c r="D192" s="4"/>
      <c r="E192" s="4"/>
      <c r="F192" s="4"/>
      <c r="G192" s="4"/>
      <c r="H192" s="4"/>
      <c r="I192" s="4"/>
      <c r="J192" s="4"/>
      <c r="K192" s="4"/>
      <c r="L192" s="4"/>
      <c r="M192" s="232"/>
      <c r="N192" s="259"/>
      <c r="O192" s="15"/>
      <c r="P192" s="227"/>
      <c r="Q192" s="15"/>
      <c r="R192" s="15"/>
      <c r="S192" s="227"/>
      <c r="T192" s="3"/>
      <c r="U192" s="3"/>
      <c r="V192" s="257"/>
    </row>
    <row r="193" spans="1:22" s="6" customFormat="1" x14ac:dyDescent="0.3">
      <c r="A193" s="259"/>
      <c r="B193" s="1"/>
      <c r="C193" s="4"/>
      <c r="D193" s="4"/>
      <c r="E193" s="4"/>
      <c r="F193" s="4"/>
      <c r="G193" s="4"/>
      <c r="H193" s="4"/>
      <c r="I193" s="4"/>
      <c r="J193" s="4"/>
      <c r="K193" s="4"/>
      <c r="L193" s="4"/>
      <c r="M193" s="232"/>
      <c r="N193" s="259"/>
      <c r="O193" s="15"/>
      <c r="P193" s="227"/>
      <c r="Q193" s="15"/>
      <c r="R193" s="15"/>
      <c r="S193" s="227"/>
      <c r="T193" s="3"/>
      <c r="U193" s="3"/>
      <c r="V193" s="257"/>
    </row>
  </sheetData>
  <mergeCells count="88">
    <mergeCell ref="G57:L57"/>
    <mergeCell ref="G73:L73"/>
    <mergeCell ref="G58:L58"/>
    <mergeCell ref="G70:L70"/>
    <mergeCell ref="G71:L71"/>
    <mergeCell ref="G72:L72"/>
    <mergeCell ref="M68:V68"/>
    <mergeCell ref="M69:V69"/>
    <mergeCell ref="M9:V9"/>
    <mergeCell ref="M10:V10"/>
    <mergeCell ref="M11:V11"/>
    <mergeCell ref="M18:V18"/>
    <mergeCell ref="M19:V19"/>
    <mergeCell ref="M67:V67"/>
    <mergeCell ref="M27:V27"/>
    <mergeCell ref="M28:V28"/>
    <mergeCell ref="M23:V23"/>
    <mergeCell ref="M24:V24"/>
    <mergeCell ref="A68:B68"/>
    <mergeCell ref="G68:L68"/>
    <mergeCell ref="A66:B66"/>
    <mergeCell ref="G18:L18"/>
    <mergeCell ref="A69:B69"/>
    <mergeCell ref="G69:L69"/>
    <mergeCell ref="A59:B59"/>
    <mergeCell ref="C59:F59"/>
    <mergeCell ref="G59:L59"/>
    <mergeCell ref="A27:B27"/>
    <mergeCell ref="G27:L27"/>
    <mergeCell ref="A29:B29"/>
    <mergeCell ref="G28:L28"/>
    <mergeCell ref="A63:B63"/>
    <mergeCell ref="G24:L24"/>
    <mergeCell ref="C66:F66"/>
    <mergeCell ref="G66:L66"/>
    <mergeCell ref="C30:O30"/>
    <mergeCell ref="G29:L29"/>
    <mergeCell ref="M25:V25"/>
    <mergeCell ref="A18:B18"/>
    <mergeCell ref="A20:B20"/>
    <mergeCell ref="G20:L20"/>
    <mergeCell ref="A24:B24"/>
    <mergeCell ref="C24:F24"/>
    <mergeCell ref="A67:B67"/>
    <mergeCell ref="G67:L67"/>
    <mergeCell ref="A23:B23"/>
    <mergeCell ref="G23:L23"/>
    <mergeCell ref="A28:B28"/>
    <mergeCell ref="M2:O3"/>
    <mergeCell ref="M66:V66"/>
    <mergeCell ref="M58:V58"/>
    <mergeCell ref="M57:V57"/>
    <mergeCell ref="M59:V59"/>
    <mergeCell ref="M63:V63"/>
    <mergeCell ref="M29:V29"/>
    <mergeCell ref="M20:V20"/>
    <mergeCell ref="M21:V21"/>
    <mergeCell ref="M22:V22"/>
    <mergeCell ref="G2:J2"/>
    <mergeCell ref="A21:B21"/>
    <mergeCell ref="G21:L21"/>
    <mergeCell ref="A22:B22"/>
    <mergeCell ref="G22:L22"/>
    <mergeCell ref="V2:V3"/>
    <mergeCell ref="A8:B8"/>
    <mergeCell ref="G8:L8"/>
    <mergeCell ref="K2:K3"/>
    <mergeCell ref="L2:L3"/>
    <mergeCell ref="G9:L9"/>
    <mergeCell ref="A10:B10"/>
    <mergeCell ref="G10:L10"/>
    <mergeCell ref="P2:R3"/>
    <mergeCell ref="S2:U3"/>
    <mergeCell ref="M4:V4"/>
    <mergeCell ref="M8:V8"/>
    <mergeCell ref="A2:A3"/>
    <mergeCell ref="B2:B3"/>
    <mergeCell ref="C2:F2"/>
    <mergeCell ref="A11:B11"/>
    <mergeCell ref="C11:F11"/>
    <mergeCell ref="G11:L11"/>
    <mergeCell ref="A1:M1"/>
    <mergeCell ref="A19:B19"/>
    <mergeCell ref="G19:L19"/>
    <mergeCell ref="A4:B4"/>
    <mergeCell ref="C4:F4"/>
    <mergeCell ref="G4:L4"/>
    <mergeCell ref="A9:B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1799-8F35-4243-BB21-A0936B7F1D24}">
  <dimension ref="A1:E9"/>
  <sheetViews>
    <sheetView workbookViewId="0">
      <selection activeCell="B9" sqref="B9"/>
    </sheetView>
  </sheetViews>
  <sheetFormatPr defaultColWidth="9.33203125" defaultRowHeight="14.4" x14ac:dyDescent="0.3"/>
  <cols>
    <col min="1" max="1" width="22" style="18" bestFit="1" customWidth="1"/>
    <col min="2" max="2" width="23.6640625" style="18" bestFit="1" customWidth="1"/>
    <col min="3" max="3" width="9.33203125" style="18"/>
    <col min="4" max="4" width="24" style="18" bestFit="1" customWidth="1"/>
    <col min="5" max="16384" width="9.33203125" style="18"/>
  </cols>
  <sheetData>
    <row r="1" spans="1:5" x14ac:dyDescent="0.3">
      <c r="A1" s="18" t="s">
        <v>6</v>
      </c>
      <c r="B1" s="18" t="s">
        <v>7</v>
      </c>
      <c r="C1" s="18" t="s">
        <v>3</v>
      </c>
      <c r="D1" s="18" t="s">
        <v>4</v>
      </c>
      <c r="E1" s="18" t="s">
        <v>5</v>
      </c>
    </row>
    <row r="2" spans="1:5" x14ac:dyDescent="0.3">
      <c r="A2" s="18" t="s">
        <v>8</v>
      </c>
      <c r="B2" s="18" t="s">
        <v>9</v>
      </c>
      <c r="C2" s="18" t="s">
        <v>3</v>
      </c>
      <c r="D2" s="18" t="s">
        <v>4</v>
      </c>
      <c r="E2" s="18" t="s">
        <v>5</v>
      </c>
    </row>
    <row r="3" spans="1:5" x14ac:dyDescent="0.3">
      <c r="A3" s="18" t="s">
        <v>10</v>
      </c>
      <c r="B3" s="18" t="s">
        <v>11</v>
      </c>
      <c r="C3" s="18" t="s">
        <v>12</v>
      </c>
      <c r="D3" s="18" t="s">
        <v>13</v>
      </c>
    </row>
    <row r="4" spans="1:5" x14ac:dyDescent="0.3">
      <c r="A4" s="18" t="s">
        <v>14</v>
      </c>
      <c r="B4" s="18" t="s">
        <v>15</v>
      </c>
      <c r="D4" s="18" t="s">
        <v>12</v>
      </c>
    </row>
    <row r="5" spans="1:5" x14ac:dyDescent="0.3">
      <c r="B5" s="18" t="s">
        <v>16</v>
      </c>
    </row>
    <row r="6" spans="1:5" x14ac:dyDescent="0.3">
      <c r="B6" s="18" t="s">
        <v>17</v>
      </c>
    </row>
    <row r="7" spans="1:5" x14ac:dyDescent="0.3">
      <c r="B7" s="18" t="s">
        <v>18</v>
      </c>
    </row>
    <row r="8" spans="1:5" x14ac:dyDescent="0.3">
      <c r="B8" s="18" t="s">
        <v>19</v>
      </c>
    </row>
    <row r="9" spans="1:5" x14ac:dyDescent="0.3">
      <c r="B9" s="18" t="s">
        <v>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6</vt:i4>
      </vt:variant>
    </vt:vector>
  </HeadingPairs>
  <TitlesOfParts>
    <vt:vector size="13" baseType="lpstr">
      <vt:lpstr>MSc</vt:lpstr>
      <vt:lpstr>MSc-NHB</vt:lpstr>
      <vt:lpstr>MSc-MGCDB</vt:lpstr>
      <vt:lpstr>MSc-MIM</vt:lpstr>
      <vt:lpstr>MSc-PB</vt:lpstr>
      <vt:lpstr>MSc_EECB</vt:lpstr>
      <vt:lpstr>segédtábla</vt:lpstr>
      <vt:lpstr>bejegyzéstipus</vt:lpstr>
      <vt:lpstr>Előadás</vt:lpstr>
      <vt:lpstr>Gyakorlat</vt:lpstr>
      <vt:lpstr>Labor</vt:lpstr>
      <vt:lpstr>Tárgyfelvételtípus</vt:lpstr>
      <vt:lpstr>tárgykövetelmény</vt:lpstr>
    </vt:vector>
  </TitlesOfParts>
  <Company>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Molnár Ferenc</dc:creator>
  <cp:lastModifiedBy>Dovicsin-Péntek Csilla Klára</cp:lastModifiedBy>
  <cp:lastPrinted>2017-01-27T08:23:00Z</cp:lastPrinted>
  <dcterms:created xsi:type="dcterms:W3CDTF">2009-11-09T08:26:21Z</dcterms:created>
  <dcterms:modified xsi:type="dcterms:W3CDTF">2024-12-18T09:43:13Z</dcterms:modified>
</cp:coreProperties>
</file>