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https://eltehu-my.sharepoint.com/personal/pentek_csilla_ttk_elte_hu1/Documents/Dokumentumok/honlap/to_dokumentumok/angol tanrendek/"/>
    </mc:Choice>
  </mc:AlternateContent>
  <xr:revisionPtr revIDLastSave="0" documentId="8_{8330B92E-B93D-49A7-A671-AE00AAF1503B}" xr6:coauthVersionLast="47" xr6:coauthVersionMax="47" xr10:uidLastSave="{00000000-0000-0000-0000-000000000000}"/>
  <bookViews>
    <workbookView xWindow="-108" yWindow="-108" windowWidth="23256" windowHeight="12576" xr2:uid="{978A0789-8CAE-4EC9-B494-86A201CD11B3}"/>
  </bookViews>
  <sheets>
    <sheet name="közös rész" sheetId="1" r:id="rId1"/>
    <sheet name="Kutató fizikus spec." sheetId="3" r:id="rId2"/>
    <sheet name="Biofizika spec." sheetId="4" r:id="rId3"/>
    <sheet name="Környezetfizika spec." sheetId="5" r:id="rId4"/>
    <sheet name="Tud. adatanalitika spec." sheetId="7" r:id="rId5"/>
    <sheet name="összefoglaló"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4" i="3" l="1"/>
  <c r="J74" i="3"/>
  <c r="K74" i="3"/>
  <c r="L74" i="3"/>
  <c r="M74" i="3"/>
  <c r="H74" i="3"/>
  <c r="R74" i="3"/>
  <c r="Q74" i="3"/>
  <c r="B74" i="3"/>
  <c r="C74" i="3"/>
  <c r="A74" i="3"/>
  <c r="P43" i="4"/>
  <c r="P41" i="4"/>
  <c r="O43" i="4"/>
  <c r="O41" i="4"/>
  <c r="R65" i="3"/>
  <c r="Q65" i="3"/>
  <c r="P42" i="4"/>
  <c r="O42" i="4"/>
  <c r="P40" i="4"/>
  <c r="O40" i="4"/>
  <c r="C14" i="3"/>
  <c r="B14" i="3"/>
  <c r="R18" i="5"/>
  <c r="Q18" i="5"/>
  <c r="B18" i="5"/>
  <c r="C18" i="5"/>
  <c r="A18" i="5"/>
  <c r="B24" i="7"/>
  <c r="C24" i="7"/>
  <c r="H24" i="7"/>
  <c r="I24" i="7"/>
  <c r="J24" i="7"/>
  <c r="K24" i="7"/>
  <c r="L24" i="7"/>
  <c r="M24" i="7"/>
  <c r="Q24" i="7"/>
  <c r="R24" i="7"/>
  <c r="B29" i="7"/>
  <c r="C29" i="7"/>
  <c r="H29" i="7"/>
  <c r="I29" i="7"/>
  <c r="J29" i="7"/>
  <c r="K29" i="7"/>
  <c r="L29" i="7"/>
  <c r="M29" i="7"/>
  <c r="Q29" i="7"/>
  <c r="R29" i="7"/>
  <c r="B21" i="7"/>
  <c r="C21" i="7"/>
  <c r="H21" i="7"/>
  <c r="I21" i="7"/>
  <c r="J21" i="7"/>
  <c r="K21" i="7"/>
  <c r="L21" i="7"/>
  <c r="M21" i="7"/>
  <c r="Q21" i="7"/>
  <c r="R21" i="7"/>
  <c r="B23" i="7"/>
  <c r="C23" i="7"/>
  <c r="H23" i="7"/>
  <c r="I23" i="7"/>
  <c r="J23" i="7"/>
  <c r="K23" i="7"/>
  <c r="L23" i="7"/>
  <c r="M23" i="7"/>
  <c r="Q23" i="7"/>
  <c r="R23" i="7"/>
  <c r="B25" i="7"/>
  <c r="C25" i="7"/>
  <c r="H25" i="7"/>
  <c r="I25" i="7"/>
  <c r="J25" i="7"/>
  <c r="K25" i="7"/>
  <c r="L25" i="7"/>
  <c r="M25" i="7"/>
  <c r="Q25" i="7"/>
  <c r="R25" i="7"/>
  <c r="B26" i="7"/>
  <c r="C26" i="7"/>
  <c r="H26" i="7"/>
  <c r="I26" i="7"/>
  <c r="J26" i="7"/>
  <c r="K26" i="7"/>
  <c r="L26" i="7"/>
  <c r="M26" i="7"/>
  <c r="Q26" i="7"/>
  <c r="R26" i="7"/>
  <c r="B31" i="7"/>
  <c r="C31" i="7"/>
  <c r="H31" i="7"/>
  <c r="I31" i="7"/>
  <c r="J31" i="7"/>
  <c r="K31" i="7"/>
  <c r="L31" i="7"/>
  <c r="M31" i="7"/>
  <c r="Q31" i="7"/>
  <c r="R31" i="7"/>
  <c r="B32" i="7"/>
  <c r="C32" i="7"/>
  <c r="H32" i="7"/>
  <c r="I32" i="7"/>
  <c r="J32" i="7"/>
  <c r="K32" i="7"/>
  <c r="L32" i="7"/>
  <c r="M32" i="7"/>
  <c r="Q32" i="7"/>
  <c r="R32" i="7"/>
  <c r="B34" i="7"/>
  <c r="C34" i="7"/>
  <c r="H34" i="7"/>
  <c r="I34" i="7"/>
  <c r="J34" i="7"/>
  <c r="K34" i="7"/>
  <c r="L34" i="7"/>
  <c r="M34" i="7"/>
  <c r="Q34" i="7"/>
  <c r="R34" i="7"/>
  <c r="B33" i="7"/>
  <c r="C33" i="7"/>
  <c r="H33" i="7"/>
  <c r="I33" i="7"/>
  <c r="J33" i="7"/>
  <c r="K33" i="7"/>
  <c r="L33" i="7"/>
  <c r="M33" i="7"/>
  <c r="Q33" i="7"/>
  <c r="R33" i="7"/>
  <c r="B35" i="7"/>
  <c r="C35" i="7"/>
  <c r="H35" i="7"/>
  <c r="I35" i="7"/>
  <c r="J35" i="7"/>
  <c r="K35" i="7"/>
  <c r="L35" i="7"/>
  <c r="M35" i="7"/>
  <c r="Q35" i="7"/>
  <c r="R35" i="7"/>
  <c r="B36" i="7"/>
  <c r="C36" i="7"/>
  <c r="H36" i="7"/>
  <c r="I36" i="7"/>
  <c r="J36" i="7"/>
  <c r="K36" i="7"/>
  <c r="L36" i="7"/>
  <c r="M36" i="7"/>
  <c r="Q36" i="7"/>
  <c r="R36" i="7"/>
  <c r="B28" i="7"/>
  <c r="C28" i="7"/>
  <c r="H28" i="7"/>
  <c r="I28" i="7"/>
  <c r="J28" i="7"/>
  <c r="K28" i="7"/>
  <c r="L28" i="7"/>
  <c r="M28" i="7"/>
  <c r="Q28" i="7"/>
  <c r="R28" i="7"/>
  <c r="B30" i="7"/>
  <c r="C30" i="7"/>
  <c r="H30" i="7"/>
  <c r="I30" i="7"/>
  <c r="J30" i="7"/>
  <c r="K30" i="7"/>
  <c r="L30" i="7"/>
  <c r="M30" i="7"/>
  <c r="Q30" i="7"/>
  <c r="R30" i="7"/>
  <c r="B22" i="7"/>
  <c r="C22" i="7"/>
  <c r="H22" i="7"/>
  <c r="I22" i="7"/>
  <c r="J22" i="7"/>
  <c r="K22" i="7"/>
  <c r="L22" i="7"/>
  <c r="M22" i="7"/>
  <c r="Q22" i="7"/>
  <c r="R22" i="7"/>
  <c r="B27" i="7"/>
  <c r="C27" i="7"/>
  <c r="H27" i="7"/>
  <c r="I27" i="7"/>
  <c r="J27" i="7"/>
  <c r="K27" i="7"/>
  <c r="L27" i="7"/>
  <c r="M27" i="7"/>
  <c r="Q27" i="7"/>
  <c r="R27" i="7"/>
  <c r="A27" i="7"/>
  <c r="A22" i="7"/>
  <c r="A30" i="7"/>
  <c r="A28" i="7"/>
  <c r="A36" i="7"/>
  <c r="A35" i="7"/>
  <c r="A33" i="7"/>
  <c r="A34" i="7"/>
  <c r="A32" i="7"/>
  <c r="A31" i="7"/>
  <c r="A26" i="7"/>
  <c r="A25" i="7"/>
  <c r="A23" i="7"/>
  <c r="A21" i="7"/>
  <c r="A29" i="7"/>
  <c r="A24" i="7"/>
  <c r="L6" i="7"/>
  <c r="L5" i="7"/>
  <c r="C5" i="7"/>
  <c r="C6" i="7"/>
  <c r="C7" i="7"/>
  <c r="B7" i="7"/>
  <c r="B6" i="7"/>
  <c r="B5" i="7"/>
  <c r="C9" i="6"/>
  <c r="G9" i="6" s="1"/>
  <c r="C5" i="6"/>
  <c r="G5" i="6" s="1"/>
  <c r="C4" i="6"/>
  <c r="C10" i="6" s="1"/>
  <c r="G10" i="6" s="1"/>
  <c r="G4" i="6"/>
  <c r="E9" i="6"/>
  <c r="A9" i="6"/>
  <c r="E5" i="6"/>
  <c r="A5" i="6"/>
  <c r="E4" i="6"/>
  <c r="A4" i="6"/>
  <c r="F5" i="6"/>
  <c r="F6" i="6"/>
  <c r="F7" i="6"/>
  <c r="G7" i="6"/>
  <c r="F8" i="6"/>
  <c r="G8" i="6"/>
  <c r="F9" i="6"/>
  <c r="F10" i="6"/>
  <c r="F4" i="6"/>
  <c r="C5" i="5"/>
  <c r="B5" i="5"/>
  <c r="C6" i="4"/>
  <c r="C5" i="4"/>
  <c r="B6" i="4"/>
  <c r="B5" i="4"/>
  <c r="C11" i="3"/>
  <c r="C12" i="3"/>
  <c r="C13" i="3"/>
  <c r="C15" i="3"/>
  <c r="C16" i="3"/>
  <c r="C17" i="3"/>
  <c r="C18" i="3"/>
  <c r="C19" i="3"/>
  <c r="B13" i="3"/>
  <c r="B19" i="3"/>
  <c r="B18" i="3"/>
  <c r="B17" i="3"/>
  <c r="B16" i="3"/>
  <c r="B15" i="3"/>
  <c r="B12" i="3"/>
  <c r="B11" i="3"/>
  <c r="L8" i="7"/>
  <c r="L8" i="3"/>
  <c r="C6" i="6" s="1"/>
  <c r="G6" i="6" s="1"/>
  <c r="R16" i="5"/>
  <c r="Q16" i="5"/>
  <c r="M16" i="5"/>
  <c r="L16" i="5"/>
  <c r="K16" i="5"/>
  <c r="J16" i="5"/>
  <c r="I16" i="5"/>
  <c r="H16" i="5"/>
  <c r="C16" i="5"/>
  <c r="B16" i="5"/>
  <c r="A16" i="5"/>
  <c r="H18" i="5"/>
  <c r="I18" i="5"/>
  <c r="J18" i="5"/>
  <c r="K18" i="5"/>
  <c r="L18" i="5"/>
  <c r="M18" i="5"/>
  <c r="L5" i="5"/>
  <c r="L6" i="5" s="1"/>
  <c r="P33" i="3"/>
  <c r="P73" i="3"/>
  <c r="P88" i="3"/>
  <c r="P108" i="3"/>
  <c r="P24" i="4"/>
  <c r="P25" i="4"/>
  <c r="P28" i="4"/>
  <c r="P29" i="4"/>
  <c r="P52" i="3"/>
  <c r="P29" i="1"/>
  <c r="I78" i="3"/>
  <c r="J78" i="3"/>
  <c r="K78" i="3"/>
  <c r="I70" i="3"/>
  <c r="J70" i="3"/>
  <c r="K70" i="3"/>
  <c r="I67" i="3"/>
  <c r="J67" i="3"/>
  <c r="K67" i="3"/>
  <c r="I56" i="3"/>
  <c r="J56" i="3"/>
  <c r="K56" i="3"/>
  <c r="I10" i="4"/>
  <c r="J10" i="4"/>
  <c r="K10" i="4"/>
  <c r="I11" i="4"/>
  <c r="J11" i="4"/>
  <c r="K11" i="4"/>
  <c r="I12" i="4"/>
  <c r="J12" i="4"/>
  <c r="K12" i="4"/>
  <c r="I13" i="4"/>
  <c r="J13" i="4"/>
  <c r="K13" i="4"/>
  <c r="I14" i="4"/>
  <c r="J14" i="4"/>
  <c r="K14" i="4"/>
  <c r="I15" i="4"/>
  <c r="J15" i="4"/>
  <c r="K15" i="4"/>
  <c r="I16" i="4"/>
  <c r="J16" i="4"/>
  <c r="K16" i="4"/>
  <c r="I17" i="4"/>
  <c r="J17" i="4"/>
  <c r="K17" i="4"/>
  <c r="H17" i="4"/>
  <c r="B17" i="4"/>
  <c r="C17" i="4"/>
  <c r="L17" i="4"/>
  <c r="M17" i="4"/>
  <c r="Q17" i="4"/>
  <c r="R17" i="4"/>
  <c r="A17" i="4"/>
  <c r="B16" i="4"/>
  <c r="C16" i="4"/>
  <c r="H16" i="4"/>
  <c r="L16" i="4"/>
  <c r="M16" i="4"/>
  <c r="Q16" i="4"/>
  <c r="R16" i="4"/>
  <c r="B15" i="4"/>
  <c r="C15" i="4"/>
  <c r="H15" i="4"/>
  <c r="L15" i="4"/>
  <c r="M15" i="4"/>
  <c r="Q15" i="4"/>
  <c r="R15" i="4"/>
  <c r="A16" i="4"/>
  <c r="A15" i="4"/>
  <c r="B14" i="4"/>
  <c r="C14" i="4"/>
  <c r="H14" i="4"/>
  <c r="L14" i="4"/>
  <c r="M14" i="4"/>
  <c r="Q14" i="4"/>
  <c r="R14" i="4"/>
  <c r="B13" i="4"/>
  <c r="P14" i="4"/>
  <c r="C13" i="4"/>
  <c r="H13" i="4"/>
  <c r="L13" i="4"/>
  <c r="M13" i="4"/>
  <c r="Q13" i="4"/>
  <c r="R13" i="4"/>
  <c r="A14" i="4"/>
  <c r="A13" i="4"/>
  <c r="O14" i="4" s="1"/>
  <c r="B11" i="4"/>
  <c r="C11" i="4"/>
  <c r="H11" i="4"/>
  <c r="L11" i="4"/>
  <c r="M11" i="4"/>
  <c r="Q11" i="4"/>
  <c r="R11" i="4"/>
  <c r="B12" i="4"/>
  <c r="C12" i="4"/>
  <c r="H12" i="4"/>
  <c r="L12" i="4"/>
  <c r="M12" i="4"/>
  <c r="Q12" i="4"/>
  <c r="R12" i="4"/>
  <c r="A12" i="4"/>
  <c r="A11" i="4"/>
  <c r="B10" i="4"/>
  <c r="P39" i="4" s="1"/>
  <c r="P27" i="4"/>
  <c r="C10" i="4"/>
  <c r="H10" i="4"/>
  <c r="L10" i="4"/>
  <c r="L5" i="4" s="1"/>
  <c r="L7" i="4" s="1"/>
  <c r="M10" i="4"/>
  <c r="Q10" i="4"/>
  <c r="R10" i="4"/>
  <c r="A10" i="4"/>
  <c r="O39" i="4" s="1"/>
  <c r="R78" i="3"/>
  <c r="Q78" i="3"/>
  <c r="M78" i="3"/>
  <c r="L78" i="3"/>
  <c r="H78" i="3"/>
  <c r="E78" i="3"/>
  <c r="C78" i="3"/>
  <c r="B78" i="3"/>
  <c r="A78" i="3"/>
  <c r="B70" i="3"/>
  <c r="C70" i="3"/>
  <c r="H70" i="3"/>
  <c r="L70" i="3"/>
  <c r="M70" i="3"/>
  <c r="Q70" i="3"/>
  <c r="R70" i="3"/>
  <c r="A70" i="3"/>
  <c r="L67" i="3"/>
  <c r="M67" i="3"/>
  <c r="Q67" i="3"/>
  <c r="R67" i="3"/>
  <c r="H67" i="3"/>
  <c r="B67" i="3"/>
  <c r="C67" i="3"/>
  <c r="A67" i="3"/>
  <c r="B56" i="3"/>
  <c r="C56" i="3"/>
  <c r="H56" i="3"/>
  <c r="L56" i="3"/>
  <c r="M56" i="3"/>
  <c r="Q56" i="3"/>
  <c r="R56" i="3"/>
  <c r="A56" i="3"/>
  <c r="O25" i="4"/>
  <c r="O24" i="4"/>
  <c r="O28" i="4"/>
  <c r="O29" i="4"/>
  <c r="O29" i="1"/>
  <c r="O108" i="3"/>
  <c r="O88" i="3"/>
  <c r="O73" i="3"/>
  <c r="O52" i="3"/>
  <c r="O33" i="3"/>
  <c r="O27" i="4"/>
</calcChain>
</file>

<file path=xl/sharedStrings.xml><?xml version="1.0" encoding="utf-8"?>
<sst xmlns="http://schemas.openxmlformats.org/spreadsheetml/2006/main" count="1146" uniqueCount="645">
  <si>
    <t>Számítógépes szimulációk</t>
  </si>
  <si>
    <t>Atom- és molekulafizika</t>
  </si>
  <si>
    <t>Magfizika</t>
  </si>
  <si>
    <t>Részecskefizika</t>
  </si>
  <si>
    <t>Statisztikus fizika</t>
  </si>
  <si>
    <t>ea</t>
  </si>
  <si>
    <t>gy</t>
  </si>
  <si>
    <t>Asztrofizika modul</t>
  </si>
  <si>
    <t>Általános relativitáselmélet</t>
  </si>
  <si>
    <t>Kozmológia</t>
  </si>
  <si>
    <t>Az asztrofizika megfigyelési módszerei</t>
  </si>
  <si>
    <t>Atomok és molekulák fizikája modul</t>
  </si>
  <si>
    <t>Kvantumkémia I</t>
  </si>
  <si>
    <t>Szén nanoszerkezetek</t>
  </si>
  <si>
    <t>Makromolekulák</t>
  </si>
  <si>
    <t>Kvantumgázok I</t>
  </si>
  <si>
    <t>Kvantumgázok II</t>
  </si>
  <si>
    <t>Atommag- és nehézionfizika modul</t>
  </si>
  <si>
    <t>Magfizikai néhánytest-probléma</t>
  </si>
  <si>
    <t>Az erős kölcsönhatás a kvarkoktól az atommagokig</t>
  </si>
  <si>
    <t>A magfizika kísérleti módszerei</t>
  </si>
  <si>
    <t>Magreakciók alacsony energiától nagy energiáig</t>
  </si>
  <si>
    <t>Relativisztikus atommag-ütközések</t>
  </si>
  <si>
    <t>Részecske- és magfizikai detektorrendszerek</t>
  </si>
  <si>
    <t>Kondenzált anyagok vizsgálati módszerei</t>
  </si>
  <si>
    <t>Szupravezetés</t>
  </si>
  <si>
    <t>Félvezető és elektronikus eszközök fizikája</t>
  </si>
  <si>
    <t>Kondenzáltanyag fizika modul</t>
  </si>
  <si>
    <t>Részecskefizika modul</t>
  </si>
  <si>
    <t>A részecskefizika kísérleti módszerei</t>
  </si>
  <si>
    <t>Erős kölcsönhatás kis energián</t>
  </si>
  <si>
    <t>Relativisztikus kvantumelektrodinamika I</t>
  </si>
  <si>
    <t>Relativisztikus kvantumelektrodinamika II</t>
  </si>
  <si>
    <t>Gyenge kölcsönhatás</t>
  </si>
  <si>
    <t>Kvantum-színdinamika</t>
  </si>
  <si>
    <t>Statisztikus fizika és komplex rendszerek modul</t>
  </si>
  <si>
    <t>Nem-egyensúlyi statisztikus fizika</t>
  </si>
  <si>
    <t>Fázisátalakulások</t>
  </si>
  <si>
    <t>Környezeti áramlások fizikája</t>
  </si>
  <si>
    <t>Fraktálnövekedés</t>
  </si>
  <si>
    <t>lab</t>
  </si>
  <si>
    <t>Atomok és molekulák fizikája - Biofizika</t>
  </si>
  <si>
    <t>Részecskefizika, magfizika és asztrofizika</t>
  </si>
  <si>
    <t>Komplex rendszerek</t>
  </si>
  <si>
    <t>Szilárdtest-fizika és anyagtudomány</t>
  </si>
  <si>
    <t>Biofizika I</t>
  </si>
  <si>
    <t>Biofizika II</t>
  </si>
  <si>
    <t>Szerkezetvizsgálati módszerek a biofizikában</t>
  </si>
  <si>
    <t>Kvantitatív modellek a sejt- és fejlődésbiológiában</t>
  </si>
  <si>
    <t>Biológiai rendszerek statisztikus fizikája</t>
  </si>
  <si>
    <t>Az érzékelés biofizikája</t>
  </si>
  <si>
    <t>Környezet-biofizika</t>
  </si>
  <si>
    <t>Modern képalkotó technikák a biológiában</t>
  </si>
  <si>
    <t>Idegrendszeri modellezés</t>
  </si>
  <si>
    <t>Környezeti áramlások laboratórium</t>
  </si>
  <si>
    <t>Sugárzások fizikája laboratórium</t>
  </si>
  <si>
    <t>Bevezetés a nukleáris környezetvédelembe</t>
  </si>
  <si>
    <t>Diplomamunka konzultáció I</t>
  </si>
  <si>
    <t>Diplomamunka konzultáció II</t>
  </si>
  <si>
    <t>Biológiai fizika modul</t>
  </si>
  <si>
    <t>Macromolecules</t>
  </si>
  <si>
    <t>Cosmology</t>
  </si>
  <si>
    <t>Biophysics I</t>
  </si>
  <si>
    <t>Biophysics II</t>
  </si>
  <si>
    <t>Superconductivity</t>
  </si>
  <si>
    <t>Introduction into Nuclear Environmental Protection</t>
  </si>
  <si>
    <t>A környezeti áramlások hidrodinamikája</t>
  </si>
  <si>
    <t>Polimerek és membránok biofizikája</t>
  </si>
  <si>
    <t>Kötelezően választható modulok</t>
  </si>
  <si>
    <t>Kötelezően választható tárgyak</t>
  </si>
  <si>
    <t>Kötelező tárgyak</t>
  </si>
  <si>
    <t>Összesen</t>
  </si>
  <si>
    <t>Számítógépes fizika modul</t>
  </si>
  <si>
    <t>Modern numerikus módszerek a fizikában</t>
  </si>
  <si>
    <t>Fizikai adatbányászat</t>
  </si>
  <si>
    <t>Infokommunikációs hálózatok modelljei</t>
  </si>
  <si>
    <t>Informatikai eszközök fizikai alapjai</t>
  </si>
  <si>
    <t>Vizualizáció</t>
  </si>
  <si>
    <t>Visualization</t>
  </si>
  <si>
    <t>Alkalmazott fizikai módszerek laboratórium</t>
  </si>
  <si>
    <t>Radioaktivitás környezetünkben</t>
  </si>
  <si>
    <t>Szakmai törzsanyag</t>
  </si>
  <si>
    <t>Kötelezően választható haladó szintű laboratórium</t>
  </si>
  <si>
    <t>Szilárdtestfizika</t>
  </si>
  <si>
    <t xml:space="preserve">Tanulmányi területek </t>
  </si>
  <si>
    <t xml:space="preserve">kredit </t>
  </si>
  <si>
    <t>heti óraszám</t>
  </si>
  <si>
    <t xml:space="preserve">Alapozó ismeretek </t>
  </si>
  <si>
    <t xml:space="preserve">Szabályozottan választható szakmai tárgyak </t>
  </si>
  <si>
    <t xml:space="preserve">Szabadon választható tárgyak </t>
  </si>
  <si>
    <t xml:space="preserve">Összesen </t>
  </si>
  <si>
    <t>Diplomamunka</t>
  </si>
  <si>
    <t>Statisztikai tanulás az idegrendszerben</t>
  </si>
  <si>
    <t>Ionizáló sugárzások a gyógyításban</t>
  </si>
  <si>
    <t>Gravitációshullám-asztrofizika</t>
  </si>
  <si>
    <t>Grafikus processzorok tudományos célú programozása</t>
  </si>
  <si>
    <t>Grafikus processzorok tudományos célú programozása 2</t>
  </si>
  <si>
    <t>Orvosi biofizika modul</t>
  </si>
  <si>
    <t>MRI-fizika I.</t>
  </si>
  <si>
    <t>MRI Physics I.</t>
  </si>
  <si>
    <t>MRI-fizika II.</t>
  </si>
  <si>
    <t>MRI Physics II.</t>
  </si>
  <si>
    <t>Sugárterápiás fizika</t>
  </si>
  <si>
    <t>Fejlődésbiológiai mechanizmusok kvantitatív modelljei</t>
  </si>
  <si>
    <t>Sejtszignalizációs hálózatok kvantitatív analízise</t>
  </si>
  <si>
    <t>Preklinikai modellek a daganatkutatásban</t>
  </si>
  <si>
    <t>Anatómia</t>
  </si>
  <si>
    <t>Anatomy</t>
  </si>
  <si>
    <t>Számítógépes modellezés laboratórium</t>
  </si>
  <si>
    <t>Extragalaktikus asztrofizika</t>
  </si>
  <si>
    <t>Thesis Tutorial I</t>
  </si>
  <si>
    <t>Thesis Tutorial II</t>
  </si>
  <si>
    <t>Biofizika specializáció</t>
  </si>
  <si>
    <t>Környezetfizika specializáció</t>
  </si>
  <si>
    <t>Élettan gyakorlat</t>
  </si>
  <si>
    <t>Bevezetés a biológiába 1.</t>
  </si>
  <si>
    <t>Bevezetés a biológiába 2.</t>
  </si>
  <si>
    <t>Bevezetés a biológiába 3.</t>
  </si>
  <si>
    <t>Biomechanika és biooptika</t>
  </si>
  <si>
    <t>Elméleti evolúcióbiológia</t>
  </si>
  <si>
    <t>Az evolúció történetének rekonstrukciója molekuláris szekvenciákból</t>
  </si>
  <si>
    <t>C9TLWX</t>
  </si>
  <si>
    <t>Dankházi Zoltán</t>
  </si>
  <si>
    <t>FWXCKF</t>
  </si>
  <si>
    <t>UWV8MX</t>
  </si>
  <si>
    <t>U5FDPD</t>
  </si>
  <si>
    <t>Csótó Attila</t>
  </si>
  <si>
    <t>KM4P5Y</t>
  </si>
  <si>
    <t>APJM39</t>
  </si>
  <si>
    <t>EPLQ7Y</t>
  </si>
  <si>
    <t>O4G072</t>
  </si>
  <si>
    <t>RCQENN</t>
  </si>
  <si>
    <t>Moór Attila</t>
  </si>
  <si>
    <t>Surján Péter</t>
  </si>
  <si>
    <t>GQIVEY</t>
  </si>
  <si>
    <t>K4JJB8</t>
  </si>
  <si>
    <t>Kürti Jenő</t>
  </si>
  <si>
    <t>HQOFIM</t>
  </si>
  <si>
    <t>Csordás András</t>
  </si>
  <si>
    <t>Patkós András</t>
  </si>
  <si>
    <t>KD0ZYX</t>
  </si>
  <si>
    <t>Horváth Ákos</t>
  </si>
  <si>
    <t>SM6BZ6</t>
  </si>
  <si>
    <t>Papp Gábor</t>
  </si>
  <si>
    <t>GQSUZN</t>
  </si>
  <si>
    <t>Veres Gábor</t>
  </si>
  <si>
    <t>GAI394</t>
  </si>
  <si>
    <t>CG8GGL</t>
  </si>
  <si>
    <t>Czirók András</t>
  </si>
  <si>
    <t>UIP51I</t>
  </si>
  <si>
    <t>Groma István</t>
  </si>
  <si>
    <t>NZQJX3</t>
  </si>
  <si>
    <t>Palla László</t>
  </si>
  <si>
    <t>Derényi Imre</t>
  </si>
  <si>
    <t>Vattay Gábor</t>
  </si>
  <si>
    <t>Y4ODA6</t>
  </si>
  <si>
    <t>Csabai István</t>
  </si>
  <si>
    <t>Jánosi Imre</t>
  </si>
  <si>
    <t>DJR6J3</t>
  </si>
  <si>
    <t>Bene Gyula</t>
  </si>
  <si>
    <t>Szabó Bálint</t>
  </si>
  <si>
    <t>AU8MFC</t>
  </si>
  <si>
    <t>Bagoly Zsolt</t>
  </si>
  <si>
    <t>TYYHG5</t>
  </si>
  <si>
    <t>kon</t>
  </si>
  <si>
    <t>x</t>
  </si>
  <si>
    <t>a</t>
  </si>
  <si>
    <t>Frei Zsolt</t>
  </si>
  <si>
    <t>Nguyen Quang Chinh</t>
  </si>
  <si>
    <t>H7ACIP</t>
  </si>
  <si>
    <t>Kutató fizikus specializáció</t>
  </si>
  <si>
    <t>Katz Sándor</t>
  </si>
  <si>
    <t>Cserti József</t>
  </si>
  <si>
    <t>Fröhlich Georgina</t>
  </si>
  <si>
    <t>Pásztor Gabriella</t>
  </si>
  <si>
    <t>GT1YSA</t>
  </si>
  <si>
    <t>KRH4LY</t>
  </si>
  <si>
    <t>Palla Gergely</t>
  </si>
  <si>
    <t>D0IXQS</t>
  </si>
  <si>
    <t>GYVVCB</t>
  </si>
  <si>
    <t>Kotek Gyula</t>
  </si>
  <si>
    <t>G1TSC1</t>
  </si>
  <si>
    <t>VX6UWG</t>
  </si>
  <si>
    <t>Hegedűs Balázs</t>
  </si>
  <si>
    <t>FMMLNY</t>
  </si>
  <si>
    <t>Mezoszkopikus rendszerek fizikája</t>
  </si>
  <si>
    <t>Kitekintés blokk</t>
  </si>
  <si>
    <t>Analízis III.</t>
  </si>
  <si>
    <t>Analysis III.</t>
  </si>
  <si>
    <t>A pénzügyi kockázat elmélete</t>
  </si>
  <si>
    <t>Bántay Péter</t>
  </si>
  <si>
    <t>Komplex hálózatok szerkezete és dinamikája</t>
  </si>
  <si>
    <t>Kötelezően választható modul*</t>
  </si>
  <si>
    <t>Kötelezően választható tárgyak a modulok és a kitekintés blokk kínálatából**</t>
  </si>
  <si>
    <t>Izsák Ferenc</t>
  </si>
  <si>
    <t>ZSBRM7</t>
  </si>
  <si>
    <t>KP46K8</t>
  </si>
  <si>
    <t>NG7DEN</t>
  </si>
  <si>
    <t>BFJNBX</t>
  </si>
  <si>
    <t>OW58XI</t>
  </si>
  <si>
    <t>YEA3QE</t>
  </si>
  <si>
    <t>Horváth Gábor</t>
  </si>
  <si>
    <t>Meszéna Géza</t>
  </si>
  <si>
    <t>23-26</t>
  </si>
  <si>
    <t>kv</t>
  </si>
  <si>
    <t>Zsákai Annamária</t>
  </si>
  <si>
    <t>D5223E</t>
  </si>
  <si>
    <t>groupthf17ex</t>
  </si>
  <si>
    <t>compsimf17em</t>
  </si>
  <si>
    <t>applphysf17lm</t>
  </si>
  <si>
    <t>diplphys1f17dm</t>
  </si>
  <si>
    <t>diplphys2f17dm</t>
  </si>
  <si>
    <t>apextgalf17em</t>
  </si>
  <si>
    <t>apgenrelf17em</t>
  </si>
  <si>
    <t>apgrwavef17em</t>
  </si>
  <si>
    <t>apcosm17em</t>
  </si>
  <si>
    <t>apobsmethf17em</t>
  </si>
  <si>
    <t>Koltai János</t>
  </si>
  <si>
    <t>PM4RLX</t>
  </si>
  <si>
    <t>Soktestprobléma</t>
  </si>
  <si>
    <t>Raffai Péter</t>
  </si>
  <si>
    <t>Nagyenergias asztrofizika</t>
  </si>
  <si>
    <t>Werner Norbert</t>
  </si>
  <si>
    <t>aphighenf17em</t>
  </si>
  <si>
    <t>EHJHPC</t>
  </si>
  <si>
    <t>WWX3HX</t>
  </si>
  <si>
    <t>Atomok és molekulák spektroszkópiája</t>
  </si>
  <si>
    <t>Spectroscopy of Atoms and Molecules</t>
  </si>
  <si>
    <t>Anyagfizika</t>
  </si>
  <si>
    <t>Kölcsönható elektronok szilárd testekben</t>
  </si>
  <si>
    <t>Interacting Electrons in Solids</t>
  </si>
  <si>
    <t>Oroszlány László</t>
  </si>
  <si>
    <t>JEJBKV</t>
  </si>
  <si>
    <t>Plazmafizika</t>
  </si>
  <si>
    <t>Plasma Physics</t>
  </si>
  <si>
    <t>Csak azok vehetik fel, akik korábbi tanulmányaik során még nem végezték el.</t>
  </si>
  <si>
    <t>fejmagf17ea</t>
  </si>
  <si>
    <t>Fejezetek a mag- és részecskefizikából</t>
  </si>
  <si>
    <t>molfizf17ea</t>
  </si>
  <si>
    <t>Molekulafizika</t>
  </si>
  <si>
    <t>kvspecfejf17ea</t>
  </si>
  <si>
    <t>A kvantummechanika speciális fejezetei</t>
  </si>
  <si>
    <t>onszkomplf17ea</t>
  </si>
  <si>
    <t>Önszerveződés és komplex viselkedés</t>
  </si>
  <si>
    <t>fejanyagf17ea</t>
  </si>
  <si>
    <t xml:space="preserve">Fejezetek az anyagtudományból és a szilárdtestfizikából </t>
  </si>
  <si>
    <t>Molecular Physics</t>
  </si>
  <si>
    <t>Chapters in Nuclear and Particle Physics</t>
  </si>
  <si>
    <t>Special Chapters in Quantum Mechanics</t>
  </si>
  <si>
    <t>Self Organization and Complex Behavior</t>
  </si>
  <si>
    <t>Chapters in Materials Science and Solid State Physics</t>
  </si>
  <si>
    <t>amcnanof17em</t>
  </si>
  <si>
    <t>Astrophysics Module</t>
  </si>
  <si>
    <t>Nuclear and Heavy Ion Physics Module</t>
  </si>
  <si>
    <t>Biological Physics Module</t>
  </si>
  <si>
    <t>Condensed Matter Physics Module</t>
  </si>
  <si>
    <t>Medical Biophysics Module</t>
  </si>
  <si>
    <t>Particle Physics Module</t>
  </si>
  <si>
    <t>Statistical Physics and Complex Systems Module</t>
  </si>
  <si>
    <t>Computational Physics Module</t>
  </si>
  <si>
    <t>Outlook Block</t>
  </si>
  <si>
    <t>Advanced Level Laboratories</t>
  </si>
  <si>
    <t>Atomic and Molecular Physics Module</t>
  </si>
  <si>
    <t>nhfewbodyf17em</t>
  </si>
  <si>
    <t>biophys1f17ex</t>
  </si>
  <si>
    <t>biophys2f17ex</t>
  </si>
  <si>
    <t>cmintelf17ex</t>
  </si>
  <si>
    <t>mbmri1f17em</t>
  </si>
  <si>
    <t>mbmri2f17em</t>
  </si>
  <si>
    <t>ppexpmethf17em</t>
  </si>
  <si>
    <t>spnoneqf17em</t>
  </si>
  <si>
    <t>cpnummethf17em</t>
  </si>
  <si>
    <t>analf3m17em</t>
  </si>
  <si>
    <t>advatomf17lm</t>
  </si>
  <si>
    <t>advpartf17lm</t>
  </si>
  <si>
    <t>advsolstf17lm</t>
  </si>
  <si>
    <t>advcompf17lm</t>
  </si>
  <si>
    <t>Elektronrendszerek számítógépes vizsgálata</t>
  </si>
  <si>
    <t>Computational Studies of Electron Systems</t>
  </si>
  <si>
    <t>Csoportelmélet</t>
  </si>
  <si>
    <t>Haladó szintű laboratóriumok</t>
  </si>
  <si>
    <t>Tárnok Krisztián</t>
  </si>
  <si>
    <t>Hajnik Tünde</t>
  </si>
  <si>
    <t>Tóth Attila</t>
  </si>
  <si>
    <t>Gubicza Jenő</t>
  </si>
  <si>
    <t>YNXVBA</t>
  </si>
  <si>
    <t>Computer Simulations</t>
  </si>
  <si>
    <t>Methods of Applied Physics Laboratory</t>
  </si>
  <si>
    <t>Atomic and Molecular Physics</t>
  </si>
  <si>
    <t>Nuclear Physics</t>
  </si>
  <si>
    <t>Particle Physics</t>
  </si>
  <si>
    <t>Statistical Physics</t>
  </si>
  <si>
    <t>Solid State Physics</t>
  </si>
  <si>
    <t>Thesis Work</t>
  </si>
  <si>
    <t>Environmental Physics Specialization</t>
  </si>
  <si>
    <t>Biophysics Specialization</t>
  </si>
  <si>
    <t>Reasearch Physicist Specialization</t>
  </si>
  <si>
    <t>Extragalactic Astrophysics</t>
  </si>
  <si>
    <t>General Relativity</t>
  </si>
  <si>
    <t>Gravitational Wave Astrophysics</t>
  </si>
  <si>
    <t>High Energy Astrophysics</t>
  </si>
  <si>
    <t>Observational Methods in Astrophysics</t>
  </si>
  <si>
    <t>Carbon Nanostructures</t>
  </si>
  <si>
    <t>Many-Particle Physics</t>
  </si>
  <si>
    <t>Quantum Gases I</t>
  </si>
  <si>
    <t>Quantum Gases II</t>
  </si>
  <si>
    <t>Quantum Chemistry I</t>
  </si>
  <si>
    <t>Few-Body Problem in Nuclear Physics</t>
  </si>
  <si>
    <t>Strong Interaction from Quarks to Atomic Nuclei</t>
  </si>
  <si>
    <t>Experimental Methods in Nuclear Physics</t>
  </si>
  <si>
    <t>Nuclear Reactions from Low to High Energies</t>
  </si>
  <si>
    <t>Relativistic Collisions of Atomic Nuclei</t>
  </si>
  <si>
    <t>Detector Systems in Particle and Nuclear Physics</t>
  </si>
  <si>
    <t>Introduction to Biology 1.</t>
  </si>
  <si>
    <t>Introduction to Biology 2.</t>
  </si>
  <si>
    <t>Introduction to Biology 3.</t>
  </si>
  <si>
    <t>Structure Investigation Methods in Biophysics</t>
  </si>
  <si>
    <t>Quantitative Models in Cell and Developmental Biology</t>
  </si>
  <si>
    <t>Statistical Physics of Biological Systems</t>
  </si>
  <si>
    <t>Experimental Methods in Condensed Matter Physics</t>
  </si>
  <si>
    <t>Materials Physics</t>
  </si>
  <si>
    <t>Physics of Semiconductor and Electronic Devices</t>
  </si>
  <si>
    <t>Physics of Mesoscopic Systems</t>
  </si>
  <si>
    <t>Ionizing Radiation in Medicine</t>
  </si>
  <si>
    <t>Radiotherapy Physics</t>
  </si>
  <si>
    <t>Preclinical Models for Cancer Research</t>
  </si>
  <si>
    <t>Quantitative Analysis of Intracellular Signal Transduction Networks</t>
  </si>
  <si>
    <t>Quantitative Models of Tissue Development</t>
  </si>
  <si>
    <t>Experimental Methods in Particle Physics</t>
  </si>
  <si>
    <t>Strong Interaction at Low Energies</t>
  </si>
  <si>
    <t>Relativistic Quantum Electrodynamics I</t>
  </si>
  <si>
    <t>Relativistic Quantum Electrodynamics II</t>
  </si>
  <si>
    <t>Weak Interaction</t>
  </si>
  <si>
    <t>Quantum Chromodynamics</t>
  </si>
  <si>
    <t>Nonequilibrium Statistical Physics</t>
  </si>
  <si>
    <t>Fractal Growth Phenomena</t>
  </si>
  <si>
    <t>Phase Transitions</t>
  </si>
  <si>
    <t>The Theory of Financial Risks</t>
  </si>
  <si>
    <t>Structure and Dynamics of Complex Networks</t>
  </si>
  <si>
    <t>Physics of Environmental Flows</t>
  </si>
  <si>
    <t>Modern Numerical Methods in Physics</t>
  </si>
  <si>
    <t>Data Mining in Physics</t>
  </si>
  <si>
    <t>Models of Infocommunication Networks</t>
  </si>
  <si>
    <t>Physical Principles of Informatics</t>
  </si>
  <si>
    <t>Scientific Programming of Graphical Processors</t>
  </si>
  <si>
    <t>Scientific Programming of Graphical Processors 2</t>
  </si>
  <si>
    <t>Computer-Aided Modeling Laboratory</t>
  </si>
  <si>
    <t>Atomic and Molecular Physics - Biophysics</t>
  </si>
  <si>
    <t>Particle Physics, Nuclear Physics and Astrophysics</t>
  </si>
  <si>
    <t>Complex Systems</t>
  </si>
  <si>
    <t>Solid State Physics and Materials Science</t>
  </si>
  <si>
    <t>Cell Biology Laboratory</t>
  </si>
  <si>
    <t>Physiology Laboratory</t>
  </si>
  <si>
    <t>Biophysics of Polymers and Membranes</t>
  </si>
  <si>
    <t>Biophysics of Sensory Systems</t>
  </si>
  <si>
    <t>Environmental Biophysics</t>
  </si>
  <si>
    <t>Modern Imaging Techniques in Biology</t>
  </si>
  <si>
    <t>Models of the Nervous System</t>
  </si>
  <si>
    <t>Statistical Learning in the Nervous System</t>
  </si>
  <si>
    <t>Biomechanics and Biooptics</t>
  </si>
  <si>
    <t>Theoretical Evolutionary Biology</t>
  </si>
  <si>
    <t>Reconstructing Evolutionary History from Molecular Sequences</t>
  </si>
  <si>
    <t>Hydrodynamics of Environmental Flows</t>
  </si>
  <si>
    <t>Energy and Environment</t>
  </si>
  <si>
    <t>Radioactivity in Our Environment</t>
  </si>
  <si>
    <t>Environmental Flows Laboratory</t>
  </si>
  <si>
    <t>Radiation Physics Laboratory</t>
  </si>
  <si>
    <t>Világi Ildikó</t>
  </si>
  <si>
    <t>atmolphysf17vm</t>
  </si>
  <si>
    <t>nuclphysf17vm</t>
  </si>
  <si>
    <t>partphysf17vm</t>
  </si>
  <si>
    <t>statphysf17vm</t>
  </si>
  <si>
    <t>solstphysf17vm</t>
  </si>
  <si>
    <t>Szakmai törzsanyag (alap szintű)</t>
  </si>
  <si>
    <t>Neptun azonosító</t>
  </si>
  <si>
    <t>ammanyf17em</t>
  </si>
  <si>
    <t>amqgas1f17em</t>
  </si>
  <si>
    <t>amqgas2f17em</t>
  </si>
  <si>
    <t>ammacrof17em</t>
  </si>
  <si>
    <t>amspectf17em</t>
  </si>
  <si>
    <t>amplasmaf17em</t>
  </si>
  <si>
    <t>nhexpmf17em</t>
  </si>
  <si>
    <t>nhstrongif17em</t>
  </si>
  <si>
    <t>nhnucreacf17em</t>
  </si>
  <si>
    <t>nhrelcollf17em</t>
  </si>
  <si>
    <t>nhdetsysf17em</t>
  </si>
  <si>
    <t>bpstructf17ex</t>
  </si>
  <si>
    <t>bpstatphf17em</t>
  </si>
  <si>
    <t>biomechf17ex</t>
  </si>
  <si>
    <t>theorevolf17ex</t>
  </si>
  <si>
    <t>physiolb17lx</t>
  </si>
  <si>
    <t>cmexpmf17em</t>
  </si>
  <si>
    <t>cmmaterphf17em</t>
  </si>
  <si>
    <t>cmcompsf17em</t>
  </si>
  <si>
    <t>cmsupercf17em</t>
  </si>
  <si>
    <t>cmsemicf17em</t>
  </si>
  <si>
    <t>spmessysf17em</t>
  </si>
  <si>
    <t>mbionradf17ex</t>
  </si>
  <si>
    <t>mbradtherf17em</t>
  </si>
  <si>
    <t>mbpreclf17em</t>
  </si>
  <si>
    <t>mbsignalf17em</t>
  </si>
  <si>
    <t>mbmodtissf17em</t>
  </si>
  <si>
    <t>bpmodcellf17em</t>
  </si>
  <si>
    <t>ppstrongif17em</t>
  </si>
  <si>
    <t>pprelqed1f17em</t>
  </si>
  <si>
    <t>pprelqed2f17em</t>
  </si>
  <si>
    <t>ppweakif17em</t>
  </si>
  <si>
    <t>ppqcdf17em</t>
  </si>
  <si>
    <t>spfractalf17em</t>
  </si>
  <si>
    <t>spphasetrf17em</t>
  </si>
  <si>
    <t>spfinriskf17em</t>
  </si>
  <si>
    <t>spnetworkf17em</t>
  </si>
  <si>
    <t>spenvflowf17em</t>
  </si>
  <si>
    <t>cpdataminf17em</t>
  </si>
  <si>
    <t>cpinformf17em</t>
  </si>
  <si>
    <t>cpvisualf17em</t>
  </si>
  <si>
    <t>cpinfocomf17vm</t>
  </si>
  <si>
    <t>cpgpu2f17em</t>
  </si>
  <si>
    <t>cpmodelf17lm</t>
  </si>
  <si>
    <t>cpgpuf17em</t>
  </si>
  <si>
    <t>63-66</t>
  </si>
  <si>
    <t>bevbiol1b17ea</t>
  </si>
  <si>
    <t>bevbiol2b17ea</t>
  </si>
  <si>
    <t>bevbiol3b17ea</t>
  </si>
  <si>
    <t>anatomyb17em</t>
  </si>
  <si>
    <t>ephydrof17em</t>
  </si>
  <si>
    <t>epradphf17lm</t>
  </si>
  <si>
    <t>epenvflowf17lm</t>
  </si>
  <si>
    <t>Kiss Ádám</t>
  </si>
  <si>
    <t>epenergf17em</t>
  </si>
  <si>
    <t>Energetika és környezet</t>
  </si>
  <si>
    <t>IALH6S</t>
  </si>
  <si>
    <t>sejtb1b17ea</t>
  </si>
  <si>
    <t>Sejtbiológia 1 EA</t>
  </si>
  <si>
    <t>Biokémia 1 EA</t>
  </si>
  <si>
    <t>bikem1b17ea</t>
  </si>
  <si>
    <t>Bioenergetika és metabolizmus EA</t>
  </si>
  <si>
    <t>biemetb17ea</t>
  </si>
  <si>
    <t>biomb1b17ea</t>
  </si>
  <si>
    <t>Biokémia és molekuláris biológia 1 EA</t>
  </si>
  <si>
    <t>Nyitray László</t>
  </si>
  <si>
    <t>HL23N5</t>
  </si>
  <si>
    <t>Lőw Péter</t>
  </si>
  <si>
    <t>RUU129</t>
  </si>
  <si>
    <t>Pál Gábor</t>
  </si>
  <si>
    <t>ANDRQJ</t>
  </si>
  <si>
    <t>Szerves és természetes szénvegyületek kémiája EA</t>
  </si>
  <si>
    <t>szekemk17ea</t>
  </si>
  <si>
    <t>Perczel András</t>
  </si>
  <si>
    <t>C4FRIE</t>
  </si>
  <si>
    <t>okologsb17em</t>
  </si>
  <si>
    <t>Oborny Beáta</t>
  </si>
  <si>
    <t>BZXA89</t>
  </si>
  <si>
    <t>bioinfub17em</t>
  </si>
  <si>
    <t>bioinfub17gm</t>
  </si>
  <si>
    <t>Bioinformatika EA</t>
  </si>
  <si>
    <t>Bioinformatika GY</t>
  </si>
  <si>
    <t>Vellai Tibor</t>
  </si>
  <si>
    <t>DJ8ZCZ</t>
  </si>
  <si>
    <t>evojatsb17em</t>
  </si>
  <si>
    <t>Evolúciós játékelmélet EA</t>
  </si>
  <si>
    <t>Scheuring István</t>
  </si>
  <si>
    <t>HYKR0M</t>
  </si>
  <si>
    <t>elmokosb17em</t>
  </si>
  <si>
    <t>elmokosb17sm</t>
  </si>
  <si>
    <t>Elmélet alapú ökológia EA</t>
  </si>
  <si>
    <t>Elmélet alapú ökológia GY</t>
  </si>
  <si>
    <t>Pásztor Erzsébet</t>
  </si>
  <si>
    <t>LVYMSR</t>
  </si>
  <si>
    <t>C9FSLB</t>
  </si>
  <si>
    <t>Sejtbiológiai gyakorlat</t>
  </si>
  <si>
    <t>Lippai Mónika</t>
  </si>
  <si>
    <t>SPROWM</t>
  </si>
  <si>
    <t>bpcellbiob17lm</t>
  </si>
  <si>
    <t>Somogyvári Zoltán</t>
  </si>
  <si>
    <t>V7T8WL</t>
  </si>
  <si>
    <t>Szöllősi Gergely János</t>
  </si>
  <si>
    <t>bppolmemf17em</t>
  </si>
  <si>
    <t>bpsensf17em</t>
  </si>
  <si>
    <t>bpenvf17em</t>
  </si>
  <si>
    <t>bpimagingf17em</t>
  </si>
  <si>
    <t>bprecevolf17em</t>
  </si>
  <si>
    <t>amqchem1k17em</t>
  </si>
  <si>
    <t>Tantárgy</t>
  </si>
  <si>
    <t>Subject</t>
  </si>
  <si>
    <t>Szemeszter</t>
  </si>
  <si>
    <t>Kr.</t>
  </si>
  <si>
    <t>Ért.</t>
  </si>
  <si>
    <t>K</t>
  </si>
  <si>
    <t>Gyj</t>
  </si>
  <si>
    <t>e</t>
  </si>
  <si>
    <t>Értékelés</t>
  </si>
  <si>
    <t>t</t>
  </si>
  <si>
    <t>Fizikai mérési módszerek</t>
  </si>
  <si>
    <t xml:space="preserve">Dankházi Zoltán </t>
  </si>
  <si>
    <t>epnucenvk17em</t>
  </si>
  <si>
    <t>epradbiof17em</t>
  </si>
  <si>
    <t>Sugárbiológiai modellezés</t>
  </si>
  <si>
    <t>Madas Balázs</t>
  </si>
  <si>
    <t>nukmodszerg17vm</t>
  </si>
  <si>
    <t>CK</t>
  </si>
  <si>
    <t xml:space="preserve">Gméling Katalin </t>
  </si>
  <si>
    <t>Homonnay Zoltán</t>
  </si>
  <si>
    <t>F6YXOS</t>
  </si>
  <si>
    <t>FKA3FP</t>
  </si>
  <si>
    <t>epernoisf17em</t>
  </si>
  <si>
    <t>NLXYP1</t>
  </si>
  <si>
    <t>Energetika, sugárzások, zaj</t>
  </si>
  <si>
    <t>epradenvf17em</t>
  </si>
  <si>
    <t>Energetics, Radiation, Noise</t>
  </si>
  <si>
    <t xml:space="preserve">Experimental Methods in Physics </t>
  </si>
  <si>
    <t>Application of Modern Nuclear Methods in Archeometry, Earth and Environmental Sciences</t>
  </si>
  <si>
    <t>epexpmetf17em</t>
  </si>
  <si>
    <t>* Jelölés: x = kötelező tárgy; kv = kötelezően választható tárgy
  Notation: x = obligatory subject; kv = elective obligatory subject</t>
  </si>
  <si>
    <t>** A kötelezően választott modul tárgyait kivéve
   Except for the subjects of the elected obligatory module</t>
  </si>
  <si>
    <t>Óra / Hours</t>
  </si>
  <si>
    <t>Előfeltétel / Prerequisite</t>
  </si>
  <si>
    <t>Tantárgyfelelős / Subject leader</t>
  </si>
  <si>
    <t>Total</t>
  </si>
  <si>
    <t>Kód / Code</t>
  </si>
  <si>
    <t>Elective Obligatory Modules</t>
  </si>
  <si>
    <t>x =</t>
  </si>
  <si>
    <t>a =</t>
  </si>
  <si>
    <t>K =</t>
  </si>
  <si>
    <t>CK =</t>
  </si>
  <si>
    <t>Gyj =</t>
  </si>
  <si>
    <t>Hf =</t>
  </si>
  <si>
    <t>Kf =</t>
  </si>
  <si>
    <t>e =</t>
  </si>
  <si>
    <t>gy =</t>
  </si>
  <si>
    <t>t =</t>
  </si>
  <si>
    <t>DK =</t>
  </si>
  <si>
    <t>tárgy mintatantervi helye</t>
  </si>
  <si>
    <t>alternatívan felvehető tárgy helye</t>
  </si>
  <si>
    <t>kollokvium</t>
  </si>
  <si>
    <t>C tipusú kollokvium</t>
  </si>
  <si>
    <t>D tipusú kollokvium</t>
  </si>
  <si>
    <t>gyakorlati jegy</t>
  </si>
  <si>
    <t>háromfokozatú</t>
  </si>
  <si>
    <t>kétfokozatú</t>
  </si>
  <si>
    <t>erős</t>
  </si>
  <si>
    <t>gyenge</t>
  </si>
  <si>
    <t>társfelvétel</t>
  </si>
  <si>
    <t>Semester</t>
  </si>
  <si>
    <t>Assessment Type</t>
  </si>
  <si>
    <t xml:space="preserve"> Prerequisite</t>
  </si>
  <si>
    <t>Előfeltétel</t>
  </si>
  <si>
    <t>strong</t>
  </si>
  <si>
    <t>weak</t>
  </si>
  <si>
    <t>recommended semester in the course schedule</t>
  </si>
  <si>
    <t>practical course mark</t>
  </si>
  <si>
    <t>exam</t>
  </si>
  <si>
    <t>C-type exam</t>
  </si>
  <si>
    <t>D-type exam</t>
  </si>
  <si>
    <t>two-level grading</t>
  </si>
  <si>
    <t>three-level grading</t>
  </si>
  <si>
    <t>concurrent</t>
  </si>
  <si>
    <t>Tudományos adatanalitika és modellezés spec.</t>
  </si>
  <si>
    <t>Scientific Data Analytics and Modeling Spec.</t>
  </si>
  <si>
    <t>Elective obligatory module*</t>
  </si>
  <si>
    <t>Elective obligatory subjects from the modules or the outlook block**</t>
  </si>
  <si>
    <t>kv2n9o46</t>
  </si>
  <si>
    <t>mv2n9044</t>
  </si>
  <si>
    <t>Core Subjects</t>
  </si>
  <si>
    <t>Core Subjects (basic level)</t>
  </si>
  <si>
    <t>Foundation Subjects</t>
  </si>
  <si>
    <t>semester of the alternative subject</t>
  </si>
  <si>
    <t>Obligatory Subjects</t>
  </si>
  <si>
    <t>Elective Obligatory Subjects</t>
  </si>
  <si>
    <t>Elective obligatory advanced level laboratory</t>
  </si>
  <si>
    <t>Összefoglaló táblázat</t>
  </si>
  <si>
    <t>Summary Table</t>
  </si>
  <si>
    <t>hours per week</t>
  </si>
  <si>
    <t>credit</t>
  </si>
  <si>
    <t>Fields of Education</t>
  </si>
  <si>
    <t xml:space="preserve">Specializáció </t>
  </si>
  <si>
    <t>Specialization</t>
  </si>
  <si>
    <t>Számítógépes laboratórium</t>
  </si>
  <si>
    <t>Adatexploráció és vizualizáció</t>
  </si>
  <si>
    <t>Adatmodellek és adatbázisok a tudományban</t>
  </si>
  <si>
    <t>Adatbányászat és gépi tanulás</t>
  </si>
  <si>
    <t>Haladó statisztika és modellezés</t>
  </si>
  <si>
    <t>Adattudomány számítógépes laboratórium</t>
  </si>
  <si>
    <t>Tudományos modellezés számítógépes laboratórium</t>
  </si>
  <si>
    <t>Dobos László</t>
  </si>
  <si>
    <t>Visontai Dávid</t>
  </si>
  <si>
    <t>Pollner Péter</t>
  </si>
  <si>
    <t>Data Models and Databases in Science</t>
  </si>
  <si>
    <t>Data Exploration and Visualization</t>
  </si>
  <si>
    <t>Data Mining and Machine Learning</t>
  </si>
  <si>
    <t>Advanced Statistics and Modeling</t>
  </si>
  <si>
    <t>Data Science Computer Laboratory</t>
  </si>
  <si>
    <t>Scientific Modeling Computer Laboratory</t>
  </si>
  <si>
    <t>Computer Laboratory</t>
  </si>
  <si>
    <t>dsmodelsf17vm</t>
  </si>
  <si>
    <t>dsminingf17vm</t>
  </si>
  <si>
    <t>dsexplorf17vm</t>
  </si>
  <si>
    <t>dsadvstatf17vm</t>
  </si>
  <si>
    <t>dsdatascif17lm</t>
  </si>
  <si>
    <t>dsscimodf17lm</t>
  </si>
  <si>
    <t xml:space="preserve">Elective Subjects </t>
  </si>
  <si>
    <t>Elective Regulated Subjects</t>
  </si>
  <si>
    <r>
      <rPr>
        <b/>
        <sz val="10"/>
        <rFont val="Arial"/>
        <family val="2"/>
        <charset val="238"/>
      </rPr>
      <t>Elective Subjects:</t>
    </r>
    <r>
      <rPr>
        <sz val="10"/>
        <rFont val="Arial"/>
        <family val="2"/>
        <charset val="238"/>
      </rPr>
      <t xml:space="preserve"> any subjects at ELTE.</t>
    </r>
  </si>
  <si>
    <r>
      <rPr>
        <b/>
        <sz val="10"/>
        <rFont val="Arial"/>
        <family val="2"/>
        <charset val="238"/>
      </rPr>
      <t>Szabadon választható tárgyak:</t>
    </r>
    <r>
      <rPr>
        <sz val="10"/>
        <rFont val="Arial"/>
        <family val="2"/>
        <charset val="238"/>
      </rPr>
      <t xml:space="preserve"> az ELTE-n meghirdetett tetszőleges tárgy.</t>
    </r>
  </si>
  <si>
    <r>
      <rPr>
        <b/>
        <sz val="10"/>
        <rFont val="Arial"/>
        <family val="2"/>
        <charset val="238"/>
      </rPr>
      <t>Szabályozottan választható tárgyak:</t>
    </r>
    <r>
      <rPr>
        <sz val="10"/>
        <rFont val="Arial"/>
        <family val="2"/>
        <charset val="238"/>
      </rPr>
      <t xml:space="preserve"> speciális ismeretek megszerzését teszik lehetővé a szakmai modulok és specializációk kiegészítésére, ill. a választott diplomamunka témakörében. A hallgatók által választható tárgyak kínálata a következő tantárgycsoportokból áll össze:
• a specializációk és szakmai modulok azon tárgyai, amelyeket a választott specializáció, ill. szakmai modul teljesítéséhez nem vettek fel,
• a Fizikai Intézet által meghirdetett speciális előadások és szemináriumi foglalkozások évente változó kerete,
• a Fizikai Intézet által elfogadott speciális előadások kerete.
A hallgatóknak a szabályozottan választható tárgyak között három szemináriumot kell elvégezniük, s ezeknek legalább egyikén angol nyelvű előadást kell tartaniuk.</t>
    </r>
  </si>
  <si>
    <r>
      <rPr>
        <b/>
        <sz val="10"/>
        <rFont val="Arial"/>
        <family val="2"/>
        <charset val="238"/>
      </rPr>
      <t>Elective Regulated Subjects:</t>
    </r>
    <r>
      <rPr>
        <sz val="10"/>
        <rFont val="Arial"/>
        <family val="2"/>
        <charset val="238"/>
      </rPr>
      <t xml:space="preserve"> intended to provide special knowledge exceeding the scope of the specializations and modules, as well as in the field of the thesis work. The subjects can be chosen from the following categories:
• subjects of the modules and specializations, beyond those required for the elected module or specialization,
• the annually changing contingent of special courses and seminars announced by the Institute of Physics,
• special courses accepted by the Institute of Physics.
Three of the elective regulated subjects have to be seminars, and in at least one of these a talk in English has to be given.</t>
    </r>
  </si>
  <si>
    <t>jelmagyarázat / notation:</t>
  </si>
  <si>
    <t>Group Theory</t>
  </si>
  <si>
    <t>Those who completed Group Theory during their previous studies have to compensate for the credits by taking elective obligatory or elective regulated subjects.</t>
  </si>
  <si>
    <t xml:space="preserve">Radiation Biology Modeling </t>
  </si>
  <si>
    <t>Can be taken only by those who have not completed it during their previous studies.</t>
  </si>
  <si>
    <t>WFCT0P</t>
  </si>
  <si>
    <t>C36G2W</t>
  </si>
  <si>
    <t>CRRD9E</t>
  </si>
  <si>
    <t>Szakfelelős / Program Leader:</t>
  </si>
  <si>
    <t>Specializációfelelős / Specialization Leader:</t>
  </si>
  <si>
    <t>A Kutató fizikus specializáció Biológiai fizika, Orvosi biofizika és Számítógépes fizika moduljaiban, valamint minden egyéb specializációban a Szakmai törzsanyag legfeljebb három tárgya kiváltható az alap szintű megfelelőjével (melyeket azonos sorrendben tüntet fel az alábbi táblázat). A kreditkülönbözetet kötelezően vagy szabályozottan választható tárgyak elvégzésével kell pótolni. Azoknak, akik a kiváltó tárgyakat korábbi tanulmányaik során elvégezték, a teljes kreditmennyiséget kell kötelezően vagy szabályozottan választható tárgyak elvégzésével pótolniuk.</t>
  </si>
  <si>
    <t>In the Biological Physics, Medical Biophysics, and Computational Physics modules of the Researcher Physicist Specialization, as well as in all other specializations at most three of the Core Subjects can be substituted by their basic level counterparts (listed below in the same order). The credit difference has to be compensated for by elective obligatory or elective regulated subjects. Those who completed the substitute subjects during their previous studies have to compensate for the total credits by taking elective obligatory or elective regulated subjects.</t>
  </si>
  <si>
    <t>Akik a Csoportelméletet korábbi tanulmányaik során elvégezték, a felszabaduló krediteket kötelezően vagy szabályozottan választható tárgyak elvégzésével szerezhetik meg.</t>
  </si>
  <si>
    <t>Akik bármely tárgyat a Fizika alapszak Biofizikus specializációja során korábban elvégezték, a felszabaduló krediteket az Orvosi biofizika modul tárgyainak vagy a Biofizika specializáció kötelezően választható tárgyainak elvégzésével szerezhetik meg.</t>
  </si>
  <si>
    <t>Those who completed any of these subjects in the Biophysicist Specialization of the Physics BSc program have to compensate for the credits by taking subjects of the Medical Biophysics module or the Biophysics Specialization.</t>
  </si>
  <si>
    <t>Akik bármely tárgyat a Fizika alapszak Biofizikus specializációja során korábban elvégezték, a felszabaduló krediteket a Biológiai fizika modul tárgyainak vagy a Biofizika specializáció kötelezően választható tárgyainak elvégzésével szerezhetik meg.</t>
  </si>
  <si>
    <t>Those who completed any of these subjects in the Biophysicist Specialization of the Physics BSc program have to compensate for the credits by taking subjects of the Biological Physics Module or the Biophysics Specialization..</t>
  </si>
  <si>
    <t>Akik bármely tárgyat a Fizika alapszak Biofizikus specializációja során korábban elvégezték, a felszabaduló krediteket a Biofizika specializáció kötelezően választható tárgyainak elvégzésével szerezhetik meg.</t>
  </si>
  <si>
    <t>Those who completed any of these subjects in the Biophysicist Specialization of the Physics BSc program have to compensate for the credits by taking elective obligatory subjects of the Biophysics Specialization.</t>
  </si>
  <si>
    <t>Továbbá a Kutató fizikus specializáció Biofizika és Orvosi biofizika moduljának tárgyai</t>
  </si>
  <si>
    <t>Plus subjects of the Biophysics and Medical Biophysics Modules of the Researcher Physicist Specialization</t>
  </si>
  <si>
    <t>A Fizika alapszak Biofizikus specializációja során korábban elvégzett tárgyak nem fogadhatók el kötelezően választható tárgynak.</t>
  </si>
  <si>
    <t>Subjects completed in the Biophysicist Specialization of the Physics BSc program cannot be accepted as elective obligatory subjects.</t>
  </si>
  <si>
    <t>Modern nukleáris módszerek az archeometriában, a föld- és környezettudományokban</t>
  </si>
  <si>
    <t>Bioinformatics  L</t>
  </si>
  <si>
    <t>Bioinformatics PR</t>
  </si>
  <si>
    <t>Biochemistry 1 L</t>
  </si>
  <si>
    <t>Biochemistry and Molecular Biology 1 L</t>
  </si>
  <si>
    <t>Cell Biology 1 L</t>
  </si>
  <si>
    <t>Bioenergetics and Metabolism L</t>
  </si>
  <si>
    <t>Ecology L</t>
  </si>
  <si>
    <t>Ökológia EA</t>
  </si>
  <si>
    <t>Organic Chemistry and Natural Carbon Compounds L</t>
  </si>
  <si>
    <t>Theory-based Ecology L</t>
  </si>
  <si>
    <t>Theory-based Ecology PR</t>
  </si>
  <si>
    <t>Evolutionary Game Theory L</t>
  </si>
  <si>
    <t>Physics MSc (from 2018)</t>
  </si>
  <si>
    <t>Fizikus MSc (2018-től)</t>
  </si>
  <si>
    <t>DK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</si>
</sst>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6" formatCode="0;;;@"/>
  </numFmts>
  <fonts count="10" x14ac:knownFonts="1">
    <font>
      <sz val="10"/>
      <name val="Arial"/>
      <charset val="238"/>
    </font>
    <font>
      <b/>
      <sz val="10"/>
      <name val="Arial"/>
      <family val="2"/>
      <charset val="238"/>
    </font>
    <font>
      <i/>
      <sz val="10"/>
      <name val="Arial"/>
      <family val="2"/>
      <charset val="238"/>
    </font>
    <font>
      <sz val="10"/>
      <name val="Arial"/>
      <family val="2"/>
      <charset val="238"/>
    </font>
    <font>
      <b/>
      <sz val="11"/>
      <name val="Arial"/>
      <family val="2"/>
    </font>
    <font>
      <sz val="8"/>
      <name val="Arial"/>
      <family val="2"/>
      <charset val="238"/>
    </font>
    <font>
      <sz val="8"/>
      <name val="Arial"/>
      <family val="2"/>
      <charset val="238"/>
    </font>
    <font>
      <b/>
      <sz val="9"/>
      <name val="Arial"/>
      <family val="2"/>
      <charset val="238"/>
    </font>
    <font>
      <b/>
      <sz val="10"/>
      <color indexed="10"/>
      <name val="Arial"/>
      <family val="2"/>
      <charset val="238"/>
    </font>
    <font>
      <sz val="9"/>
      <name val="Arial"/>
      <family val="2"/>
      <charset val="238"/>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0" fontId="3" fillId="0" borderId="0"/>
  </cellStyleXfs>
  <cellXfs count="194">
    <xf numFmtId="0" fontId="0" fillId="0" borderId="0" xfId="0"/>
    <xf numFmtId="0" fontId="1" fillId="0" borderId="0" xfId="0" applyFont="1"/>
    <xf numFmtId="0" fontId="1" fillId="0" borderId="0" xfId="0" applyFont="1" applyFill="1" applyBorder="1"/>
    <xf numFmtId="0" fontId="1" fillId="0" borderId="0" xfId="0" applyFont="1" applyFill="1"/>
    <xf numFmtId="0" fontId="4" fillId="0" borderId="0" xfId="0" applyFont="1" applyAlignment="1"/>
    <xf numFmtId="0" fontId="0" fillId="0" borderId="0" xfId="0" applyAlignment="1"/>
    <xf numFmtId="0" fontId="0" fillId="0" borderId="0" xfId="0" applyAlignment="1">
      <alignment vertical="top"/>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vertical="top" wrapText="1"/>
    </xf>
    <xf numFmtId="0" fontId="3" fillId="0" borderId="0" xfId="0" applyFont="1" applyAlignment="1">
      <alignment vertical="top" wrapText="1"/>
    </xf>
    <xf numFmtId="0" fontId="3" fillId="0" borderId="1" xfId="0" applyFont="1" applyBorder="1" applyAlignment="1">
      <alignment vertical="top" wrapText="1"/>
    </xf>
    <xf numFmtId="0" fontId="3" fillId="0" borderId="0" xfId="0" applyFont="1"/>
    <xf numFmtId="0" fontId="3" fillId="0" borderId="0" xfId="0" applyFont="1" applyFill="1" applyBorder="1"/>
    <xf numFmtId="0" fontId="3" fillId="0" borderId="0" xfId="0" applyFont="1" applyBorder="1" applyAlignment="1">
      <alignment horizontal="center"/>
    </xf>
    <xf numFmtId="0" fontId="7" fillId="3" borderId="2" xfId="0" applyFont="1" applyFill="1" applyBorder="1" applyAlignment="1">
      <alignment horizontal="center"/>
    </xf>
    <xf numFmtId="0" fontId="7" fillId="3" borderId="3" xfId="0" applyFont="1" applyFill="1" applyBorder="1" applyAlignment="1">
      <alignment horizontal="center"/>
    </xf>
    <xf numFmtId="0" fontId="7" fillId="3" borderId="4" xfId="0" applyFont="1" applyFill="1" applyBorder="1" applyAlignment="1">
      <alignment horizontal="center"/>
    </xf>
    <xf numFmtId="0" fontId="3" fillId="0" borderId="0" xfId="0" applyFont="1" applyAlignment="1">
      <alignment horizontal="left"/>
    </xf>
    <xf numFmtId="0" fontId="3" fillId="0" borderId="5" xfId="0" applyFont="1" applyBorder="1" applyAlignment="1">
      <alignment vertical="center"/>
    </xf>
    <xf numFmtId="0" fontId="3" fillId="0" borderId="0" xfId="0" applyFont="1" applyFill="1"/>
    <xf numFmtId="0" fontId="3" fillId="0" borderId="0" xfId="0" applyFont="1" applyBorder="1" applyAlignment="1">
      <alignment horizontal="left"/>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vertical="top"/>
    </xf>
    <xf numFmtId="0" fontId="5" fillId="0" borderId="6" xfId="0" applyFont="1" applyBorder="1" applyAlignment="1">
      <alignment vertical="top"/>
    </xf>
    <xf numFmtId="0" fontId="3" fillId="0" borderId="6" xfId="0" applyFont="1" applyBorder="1" applyAlignment="1">
      <alignment vertical="top"/>
    </xf>
    <xf numFmtId="0" fontId="5" fillId="0" borderId="0" xfId="0" applyFont="1" applyAlignment="1">
      <alignment horizontal="left"/>
    </xf>
    <xf numFmtId="0" fontId="3" fillId="0" borderId="0" xfId="0" applyFont="1" applyAlignment="1">
      <alignment horizontal="left" vertical="top" wrapText="1"/>
    </xf>
    <xf numFmtId="0" fontId="2" fillId="2" borderId="5" xfId="0" applyFont="1" applyFill="1" applyBorder="1"/>
    <xf numFmtId="0" fontId="2" fillId="0" borderId="5" xfId="0" applyFont="1" applyBorder="1" applyAlignment="1">
      <alignment vertical="center"/>
    </xf>
    <xf numFmtId="0" fontId="3" fillId="0" borderId="0" xfId="0" applyFont="1" applyAlignment="1">
      <alignment horizontal="center"/>
    </xf>
    <xf numFmtId="0" fontId="3" fillId="0" borderId="0" xfId="0" applyFont="1" applyBorder="1"/>
    <xf numFmtId="0" fontId="3" fillId="2" borderId="5" xfId="0" applyFont="1" applyFill="1" applyBorder="1"/>
    <xf numFmtId="0" fontId="3"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7" xfId="0" applyFont="1" applyFill="1" applyBorder="1" applyAlignment="1">
      <alignment horizontal="center" vertical="center"/>
    </xf>
    <xf numFmtId="0" fontId="3" fillId="0" borderId="0" xfId="0" applyFont="1" applyFill="1" applyAlignment="1">
      <alignment horizontal="center"/>
    </xf>
    <xf numFmtId="0" fontId="1" fillId="0" borderId="0" xfId="0" applyFont="1" applyFill="1" applyBorder="1" applyAlignment="1">
      <alignment vertical="center"/>
    </xf>
    <xf numFmtId="49" fontId="3" fillId="0" borderId="0" xfId="0" applyNumberFormat="1" applyFont="1" applyAlignment="1">
      <alignment horizontal="center"/>
    </xf>
    <xf numFmtId="0" fontId="3" fillId="0" borderId="6" xfId="0" applyFont="1" applyBorder="1" applyAlignment="1">
      <alignment vertical="top" wrapText="1"/>
    </xf>
    <xf numFmtId="49" fontId="3" fillId="0" borderId="0" xfId="0" applyNumberFormat="1" applyFont="1" applyBorder="1" applyAlignment="1">
      <alignment horizontal="center"/>
    </xf>
    <xf numFmtId="0" fontId="2" fillId="0" borderId="5" xfId="0" applyFont="1" applyFill="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1" fillId="0" borderId="0" xfId="0" applyFont="1" applyBorder="1"/>
    <xf numFmtId="0" fontId="5" fillId="0" borderId="6" xfId="0" applyFont="1" applyFill="1" applyBorder="1" applyAlignment="1">
      <alignment horizontal="left" vertical="top" wrapText="1"/>
    </xf>
    <xf numFmtId="0" fontId="3" fillId="0" borderId="0" xfId="0" applyFont="1" applyAlignment="1"/>
    <xf numFmtId="0" fontId="3" fillId="0" borderId="11" xfId="0" applyFont="1" applyFill="1" applyBorder="1" applyAlignment="1">
      <alignment horizontal="left" vertical="center"/>
    </xf>
    <xf numFmtId="0" fontId="5" fillId="0" borderId="6" xfId="0" applyFont="1" applyFill="1" applyBorder="1" applyAlignment="1">
      <alignment vertical="top"/>
    </xf>
    <xf numFmtId="0" fontId="3" fillId="0" borderId="0" xfId="0" applyFont="1" applyFill="1" applyBorder="1" applyAlignment="1">
      <alignment horizontal="left" vertical="center"/>
    </xf>
    <xf numFmtId="0" fontId="2" fillId="2" borderId="5" xfId="0" applyFont="1" applyFill="1" applyBorder="1" applyAlignment="1"/>
    <xf numFmtId="0" fontId="1" fillId="0" borderId="0" xfId="0" applyFont="1" applyAlignment="1">
      <alignment horizontal="center"/>
    </xf>
    <xf numFmtId="49" fontId="1" fillId="0" borderId="0" xfId="0" applyNumberFormat="1" applyFont="1" applyAlignment="1">
      <alignment horizontal="center"/>
    </xf>
    <xf numFmtId="0" fontId="1" fillId="0" borderId="0" xfId="0" applyNumberFormat="1" applyFont="1" applyAlignment="1">
      <alignment horizontal="center"/>
    </xf>
    <xf numFmtId="0" fontId="1" fillId="0" borderId="5" xfId="0" applyFont="1" applyFill="1" applyBorder="1" applyAlignment="1">
      <alignment horizontal="center" vertical="center"/>
    </xf>
    <xf numFmtId="166" fontId="1" fillId="0" borderId="12" xfId="0" applyNumberFormat="1" applyFont="1" applyFill="1" applyBorder="1" applyAlignment="1">
      <alignment horizontal="center" vertical="center"/>
    </xf>
    <xf numFmtId="166" fontId="1" fillId="0" borderId="5" xfId="0" applyNumberFormat="1" applyFont="1" applyFill="1" applyBorder="1" applyAlignment="1">
      <alignment horizontal="center" vertical="center"/>
    </xf>
    <xf numFmtId="0" fontId="1" fillId="0" borderId="6" xfId="0" applyFont="1" applyBorder="1" applyAlignment="1">
      <alignment vertical="top" wrapText="1"/>
    </xf>
    <xf numFmtId="0" fontId="1" fillId="0" borderId="0" xfId="0" applyFont="1" applyBorder="1" applyAlignment="1">
      <alignment horizontal="center"/>
    </xf>
    <xf numFmtId="49" fontId="1" fillId="0" borderId="0" xfId="0" applyNumberFormat="1" applyFont="1" applyBorder="1" applyAlignment="1">
      <alignment horizontal="center"/>
    </xf>
    <xf numFmtId="0" fontId="3" fillId="0" borderId="0" xfId="0" applyFont="1" applyBorder="1" applyAlignment="1">
      <alignment vertical="top" wrapText="1"/>
    </xf>
    <xf numFmtId="0" fontId="2" fillId="0" borderId="0" xfId="0" applyFont="1" applyAlignment="1">
      <alignment horizontal="left"/>
    </xf>
    <xf numFmtId="0" fontId="2" fillId="0" borderId="7" xfId="0" applyFont="1" applyFill="1" applyBorder="1" applyAlignment="1">
      <alignment horizontal="center" vertical="center"/>
    </xf>
    <xf numFmtId="0" fontId="1" fillId="0" borderId="0" xfId="0" applyNumberFormat="1" applyFont="1" applyBorder="1" applyAlignment="1">
      <alignment horizontal="center"/>
    </xf>
    <xf numFmtId="0" fontId="1" fillId="0" borderId="0" xfId="0" applyNumberFormat="1" applyFont="1" applyFill="1" applyBorder="1" applyAlignment="1">
      <alignment horizontal="center"/>
    </xf>
    <xf numFmtId="0" fontId="1" fillId="0" borderId="0" xfId="0" applyFont="1" applyFill="1" applyAlignment="1">
      <alignment horizontal="center"/>
    </xf>
    <xf numFmtId="0" fontId="1" fillId="0" borderId="6" xfId="0" applyFont="1" applyBorder="1" applyAlignment="1">
      <alignment vertical="top"/>
    </xf>
    <xf numFmtId="0" fontId="1" fillId="0" borderId="0" xfId="0" applyNumberFormat="1" applyFont="1" applyFill="1" applyAlignment="1">
      <alignment horizontal="center"/>
    </xf>
    <xf numFmtId="0" fontId="1" fillId="0" borderId="0" xfId="0" applyFont="1" applyFill="1" applyBorder="1" applyAlignment="1">
      <alignment horizontal="center"/>
    </xf>
    <xf numFmtId="0" fontId="1" fillId="0" borderId="0" xfId="0" applyFont="1" applyBorder="1" applyAlignment="1">
      <alignment vertical="top"/>
    </xf>
    <xf numFmtId="0" fontId="8" fillId="0" borderId="0" xfId="0" applyFont="1" applyAlignment="1">
      <alignment horizontal="left"/>
    </xf>
    <xf numFmtId="0" fontId="1" fillId="0" borderId="0" xfId="0" applyFont="1" applyAlignment="1">
      <alignment wrapText="1"/>
    </xf>
    <xf numFmtId="0" fontId="1" fillId="0" borderId="0" xfId="0" applyFont="1" applyAlignment="1">
      <alignment horizontal="right"/>
    </xf>
    <xf numFmtId="0" fontId="3" fillId="0" borderId="5" xfId="0" applyFont="1" applyFill="1" applyBorder="1" applyAlignment="1">
      <alignment horizontal="left" vertical="center"/>
    </xf>
    <xf numFmtId="0" fontId="3" fillId="0" borderId="8" xfId="0" applyFont="1" applyFill="1" applyBorder="1" applyAlignment="1">
      <alignment horizontal="left"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2" borderId="8" xfId="0" applyFont="1" applyFill="1" applyBorder="1" applyAlignment="1"/>
    <xf numFmtId="0" fontId="3" fillId="2" borderId="5" xfId="0" applyFont="1" applyFill="1" applyBorder="1" applyAlignment="1">
      <alignment vertical="center"/>
    </xf>
    <xf numFmtId="0" fontId="3" fillId="0" borderId="13" xfId="0" applyFont="1" applyFill="1" applyBorder="1" applyAlignment="1">
      <alignment horizontal="left" vertical="center"/>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5" fillId="0" borderId="0" xfId="0" applyFont="1" applyBorder="1" applyAlignment="1">
      <alignment vertical="top"/>
    </xf>
    <xf numFmtId="0" fontId="1" fillId="0" borderId="1" xfId="0" applyFont="1" applyBorder="1" applyAlignment="1">
      <alignment horizontal="center" vertical="center"/>
    </xf>
    <xf numFmtId="0" fontId="1" fillId="0" borderId="1" xfId="0" applyFont="1" applyBorder="1" applyAlignment="1">
      <alignment vertical="center"/>
    </xf>
    <xf numFmtId="0" fontId="3" fillId="0" borderId="0" xfId="0" applyFont="1" applyAlignment="1">
      <alignment vertical="center"/>
    </xf>
    <xf numFmtId="0" fontId="3" fillId="0" borderId="0" xfId="0" applyFont="1" applyAlignment="1">
      <alignment horizontal="right"/>
    </xf>
    <xf numFmtId="0" fontId="2" fillId="0" borderId="0" xfId="0" applyFont="1" applyAlignment="1">
      <alignment horizontal="right"/>
    </xf>
    <xf numFmtId="0" fontId="3" fillId="0" borderId="14" xfId="0" applyFont="1" applyBorder="1" applyAlignment="1">
      <alignment vertical="center" wrapText="1"/>
    </xf>
    <xf numFmtId="0" fontId="1" fillId="0" borderId="15" xfId="0" applyFont="1" applyBorder="1" applyAlignment="1">
      <alignment horizontal="center" vertical="center"/>
    </xf>
    <xf numFmtId="0" fontId="1" fillId="0" borderId="15" xfId="0" applyFont="1" applyBorder="1" applyAlignment="1">
      <alignment vertical="center"/>
    </xf>
    <xf numFmtId="0" fontId="1" fillId="0" borderId="16" xfId="0" applyFont="1" applyBorder="1" applyAlignment="1">
      <alignment horizontal="center" vertical="center"/>
    </xf>
    <xf numFmtId="0" fontId="3" fillId="0" borderId="17" xfId="0" applyFont="1" applyBorder="1" applyAlignment="1">
      <alignment vertical="center" wrapText="1"/>
    </xf>
    <xf numFmtId="0" fontId="1" fillId="0" borderId="18" xfId="0" applyFont="1" applyBorder="1" applyAlignment="1">
      <alignment horizontal="center" vertical="center"/>
    </xf>
    <xf numFmtId="0" fontId="3" fillId="0" borderId="2" xfId="0" applyFont="1" applyBorder="1" applyAlignment="1">
      <alignment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3" fillId="0" borderId="16" xfId="0" applyFont="1" applyBorder="1" applyAlignment="1">
      <alignment vertical="center" wrapText="1"/>
    </xf>
    <xf numFmtId="0" fontId="3" fillId="0" borderId="18" xfId="0" applyFont="1" applyBorder="1" applyAlignment="1">
      <alignment vertical="center" wrapText="1"/>
    </xf>
    <xf numFmtId="0" fontId="3" fillId="0" borderId="4" xfId="0" applyFont="1" applyBorder="1" applyAlignment="1">
      <alignment vertical="center" wrapText="1"/>
    </xf>
    <xf numFmtId="0" fontId="1" fillId="0" borderId="14" xfId="0" applyFont="1" applyBorder="1" applyAlignment="1">
      <alignment horizontal="center" vertical="center"/>
    </xf>
    <xf numFmtId="0" fontId="1" fillId="0" borderId="17" xfId="0" applyFont="1" applyBorder="1" applyAlignment="1">
      <alignment horizontal="center" vertical="center"/>
    </xf>
    <xf numFmtId="0" fontId="1" fillId="0" borderId="2" xfId="0" applyFont="1" applyBorder="1" applyAlignment="1">
      <alignment horizontal="center" vertical="center"/>
    </xf>
    <xf numFmtId="0" fontId="1" fillId="0" borderId="16" xfId="0" applyNumberFormat="1" applyFont="1" applyBorder="1" applyAlignment="1">
      <alignment horizontal="center" vertical="center"/>
    </xf>
    <xf numFmtId="0" fontId="1" fillId="0" borderId="18" xfId="0" applyNumberFormat="1" applyFont="1" applyBorder="1" applyAlignment="1">
      <alignment horizontal="center" vertical="center"/>
    </xf>
    <xf numFmtId="0" fontId="1" fillId="0" borderId="4" xfId="0" applyNumberFormat="1" applyFont="1" applyBorder="1" applyAlignment="1">
      <alignment horizontal="center" vertical="center"/>
    </xf>
    <xf numFmtId="0" fontId="3" fillId="0" borderId="14" xfId="0" applyFont="1" applyBorder="1"/>
    <xf numFmtId="0" fontId="3" fillId="0" borderId="16" xfId="0" applyFont="1" applyBorder="1"/>
    <xf numFmtId="0" fontId="3" fillId="0" borderId="17" xfId="0" applyFont="1" applyFill="1" applyBorder="1"/>
    <xf numFmtId="0" fontId="3" fillId="0" borderId="18" xfId="0" applyFont="1" applyFill="1" applyBorder="1"/>
    <xf numFmtId="0" fontId="3" fillId="0" borderId="17" xfId="0" applyFont="1" applyBorder="1"/>
    <xf numFmtId="0" fontId="3" fillId="0" borderId="18" xfId="0" applyFont="1" applyBorder="1"/>
    <xf numFmtId="0" fontId="3" fillId="0" borderId="2" xfId="0" applyFont="1" applyFill="1" applyBorder="1"/>
    <xf numFmtId="0" fontId="3" fillId="0" borderId="4" xfId="0" applyFont="1" applyFill="1" applyBorder="1"/>
    <xf numFmtId="0" fontId="3" fillId="0" borderId="7" xfId="0" applyFont="1" applyBorder="1" applyAlignment="1">
      <alignment vertical="center" wrapText="1"/>
    </xf>
    <xf numFmtId="0" fontId="3" fillId="0" borderId="8" xfId="0" applyFont="1" applyBorder="1" applyAlignment="1">
      <alignment vertical="center" wrapText="1"/>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5" xfId="0" applyFont="1" applyBorder="1" applyAlignment="1">
      <alignment vertical="center"/>
    </xf>
    <xf numFmtId="0" fontId="1" fillId="0" borderId="8" xfId="0" applyFont="1" applyBorder="1" applyAlignment="1">
      <alignment horizontal="center" vertical="center"/>
    </xf>
    <xf numFmtId="0" fontId="1" fillId="0" borderId="8" xfId="0" applyNumberFormat="1" applyFont="1" applyBorder="1" applyAlignment="1">
      <alignment horizontal="center" vertical="center"/>
    </xf>
    <xf numFmtId="0" fontId="3" fillId="0" borderId="0" xfId="0" applyFont="1" applyAlignment="1">
      <alignment vertical="top"/>
    </xf>
    <xf numFmtId="0" fontId="1" fillId="0" borderId="0" xfId="0" applyFont="1" applyAlignment="1">
      <alignment horizontal="center" vertical="top"/>
    </xf>
    <xf numFmtId="0" fontId="1" fillId="0" borderId="0" xfId="0" applyFont="1" applyAlignment="1">
      <alignment horizontal="left" vertical="top" wrapText="1"/>
    </xf>
    <xf numFmtId="0" fontId="1" fillId="0" borderId="0" xfId="0" applyFont="1" applyBorder="1" applyAlignment="1">
      <alignment vertical="top" wrapText="1"/>
    </xf>
    <xf numFmtId="0" fontId="3" fillId="2" borderId="0" xfId="0" applyFont="1" applyFill="1" applyBorder="1"/>
    <xf numFmtId="0" fontId="3" fillId="0" borderId="0" xfId="0" applyFont="1" applyBorder="1" applyAlignment="1">
      <alignment vertical="center"/>
    </xf>
    <xf numFmtId="0" fontId="1" fillId="0" borderId="0" xfId="0" applyFont="1" applyFill="1" applyBorder="1" applyAlignment="1">
      <alignment horizontal="center" vertical="center"/>
    </xf>
    <xf numFmtId="166" fontId="1"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5" fillId="0" borderId="0" xfId="0" applyFont="1" applyFill="1" applyBorder="1" applyAlignment="1">
      <alignment horizontal="left" vertical="top" wrapText="1"/>
    </xf>
    <xf numFmtId="0" fontId="5" fillId="0" borderId="0" xfId="0" applyFont="1" applyFill="1" applyBorder="1" applyAlignment="1">
      <alignment vertical="top"/>
    </xf>
    <xf numFmtId="0" fontId="5" fillId="0" borderId="6" xfId="0" applyFont="1" applyBorder="1" applyAlignment="1">
      <alignment vertical="center"/>
    </xf>
    <xf numFmtId="0" fontId="5" fillId="0" borderId="0" xfId="0" applyFont="1" applyBorder="1" applyAlignment="1">
      <alignment vertical="center"/>
    </xf>
    <xf numFmtId="0" fontId="3" fillId="0" borderId="5" xfId="0" applyFont="1" applyBorder="1" applyAlignment="1">
      <alignment vertical="center" wrapText="1"/>
    </xf>
    <xf numFmtId="0" fontId="5" fillId="0" borderId="0" xfId="0" applyFont="1" applyAlignment="1">
      <alignment vertical="center"/>
    </xf>
    <xf numFmtId="0" fontId="3" fillId="0" borderId="19" xfId="0" applyFont="1" applyBorder="1" applyAlignment="1">
      <alignment horizontal="center" vertical="center"/>
    </xf>
    <xf numFmtId="0" fontId="1" fillId="0" borderId="19" xfId="0" applyFont="1" applyBorder="1" applyAlignment="1">
      <alignment horizontal="center"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Fill="1" applyBorder="1" applyAlignment="1">
      <alignment horizontal="center" vertical="center"/>
    </xf>
    <xf numFmtId="0" fontId="2" fillId="0" borderId="22" xfId="0" applyFont="1" applyFill="1" applyBorder="1" applyAlignment="1">
      <alignment horizontal="left" vertical="center"/>
    </xf>
    <xf numFmtId="0" fontId="2" fillId="0" borderId="23" xfId="0" applyFont="1" applyFill="1" applyBorder="1" applyAlignment="1">
      <alignment horizontal="left" vertical="center"/>
    </xf>
    <xf numFmtId="0" fontId="3" fillId="0" borderId="24" xfId="0" applyFont="1" applyFill="1" applyBorder="1" applyAlignment="1">
      <alignment horizontal="center" vertical="center"/>
    </xf>
    <xf numFmtId="0" fontId="9" fillId="0" borderId="25"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27" xfId="0" applyFont="1" applyBorder="1" applyAlignment="1"/>
    <xf numFmtId="0" fontId="5" fillId="0" borderId="0" xfId="0" applyFont="1" applyFill="1" applyBorder="1" applyAlignment="1">
      <alignment horizontal="left" vertical="top" wrapText="1"/>
    </xf>
    <xf numFmtId="0" fontId="7" fillId="3" borderId="28"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5" fillId="0" borderId="6" xfId="0" applyFont="1" applyFill="1" applyBorder="1" applyAlignment="1">
      <alignment horizontal="left" vertical="top" wrapText="1"/>
    </xf>
    <xf numFmtId="0" fontId="7" fillId="3" borderId="35" xfId="0" applyFont="1" applyFill="1" applyBorder="1" applyAlignment="1">
      <alignment horizontal="center"/>
    </xf>
    <xf numFmtId="0" fontId="7" fillId="3" borderId="36" xfId="0" applyFont="1" applyFill="1" applyBorder="1" applyAlignment="1">
      <alignment horizontal="center"/>
    </xf>
    <xf numFmtId="0" fontId="7" fillId="3" borderId="14" xfId="0" applyFont="1" applyFill="1" applyBorder="1" applyAlignment="1">
      <alignment horizontal="center"/>
    </xf>
    <xf numFmtId="0" fontId="7" fillId="3" borderId="15" xfId="0" applyFont="1" applyFill="1" applyBorder="1" applyAlignment="1">
      <alignment horizontal="center"/>
    </xf>
    <xf numFmtId="0" fontId="7" fillId="3" borderId="16" xfId="0" applyFont="1" applyFill="1" applyBorder="1" applyAlignment="1">
      <alignment horizontal="center"/>
    </xf>
    <xf numFmtId="0" fontId="7" fillId="3" borderId="10" xfId="0" applyFont="1" applyFill="1" applyBorder="1" applyAlignment="1">
      <alignment horizontal="center" vertical="center" wrapText="1"/>
    </xf>
    <xf numFmtId="0" fontId="7" fillId="3" borderId="37" xfId="0" applyFont="1" applyFill="1" applyBorder="1" applyAlignment="1">
      <alignment vertical="center" wrapText="1"/>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Border="1" applyAlignment="1">
      <alignment horizontal="left" vertical="center" wrapText="1"/>
    </xf>
    <xf numFmtId="0" fontId="3" fillId="0" borderId="0" xfId="0" applyFont="1" applyAlignment="1">
      <alignment horizontal="left" vertical="center"/>
    </xf>
    <xf numFmtId="0" fontId="3" fillId="0" borderId="0" xfId="0" applyFont="1" applyBorder="1" applyAlignment="1">
      <alignment vertical="center"/>
    </xf>
    <xf numFmtId="0" fontId="3" fillId="0" borderId="0" xfId="0" applyFont="1" applyAlignment="1">
      <alignment vertical="center"/>
    </xf>
    <xf numFmtId="166" fontId="1" fillId="0" borderId="10" xfId="0" applyNumberFormat="1" applyFont="1" applyFill="1" applyBorder="1" applyAlignment="1">
      <alignment horizontal="center" vertical="center"/>
    </xf>
    <xf numFmtId="166" fontId="1" fillId="0" borderId="37" xfId="0" applyNumberFormat="1" applyFont="1" applyFill="1" applyBorder="1" applyAlignment="1">
      <alignment horizontal="center" vertical="center"/>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37" xfId="0" applyFont="1" applyFill="1" applyBorder="1" applyAlignment="1">
      <alignment horizontal="center" vertical="center"/>
    </xf>
    <xf numFmtId="0" fontId="3" fillId="0" borderId="13" xfId="0" applyFont="1" applyFill="1" applyBorder="1" applyAlignment="1">
      <alignment horizontal="left" vertical="center"/>
    </xf>
    <xf numFmtId="0" fontId="3" fillId="0" borderId="34" xfId="0" applyFont="1" applyFill="1" applyBorder="1" applyAlignment="1">
      <alignment horizontal="left" vertical="center"/>
    </xf>
    <xf numFmtId="0" fontId="1" fillId="0" borderId="9" xfId="0" applyFont="1" applyFill="1" applyBorder="1" applyAlignment="1">
      <alignment horizontal="center" vertical="center"/>
    </xf>
    <xf numFmtId="0" fontId="1" fillId="0" borderId="38" xfId="0" applyFont="1" applyFill="1" applyBorder="1" applyAlignment="1">
      <alignment horizontal="center" vertical="center"/>
    </xf>
    <xf numFmtId="166" fontId="1" fillId="0" borderId="32" xfId="0" applyNumberFormat="1" applyFont="1" applyFill="1" applyBorder="1" applyAlignment="1">
      <alignment horizontal="center" vertical="center"/>
    </xf>
    <xf numFmtId="166" fontId="1" fillId="0" borderId="33" xfId="0" applyNumberFormat="1" applyFont="1" applyFill="1" applyBorder="1" applyAlignment="1">
      <alignment horizontal="center" vertical="center"/>
    </xf>
    <xf numFmtId="166" fontId="1" fillId="0" borderId="9" xfId="0" applyNumberFormat="1" applyFont="1" applyFill="1" applyBorder="1" applyAlignment="1">
      <alignment horizontal="center" vertical="center"/>
    </xf>
    <xf numFmtId="166" fontId="1" fillId="0" borderId="38" xfId="0" applyNumberFormat="1" applyFont="1" applyFill="1" applyBorder="1" applyAlignment="1">
      <alignment horizontal="center" vertical="center"/>
    </xf>
    <xf numFmtId="0" fontId="3" fillId="2" borderId="9" xfId="0" applyFont="1" applyFill="1" applyBorder="1" applyAlignment="1">
      <alignment horizontal="left" vertical="center"/>
    </xf>
    <xf numFmtId="0" fontId="3" fillId="2" borderId="38" xfId="0" applyFont="1" applyFill="1" applyBorder="1" applyAlignment="1">
      <alignment horizontal="left" vertical="center"/>
    </xf>
    <xf numFmtId="0" fontId="3" fillId="0" borderId="9" xfId="0" applyFont="1" applyBorder="1" applyAlignment="1">
      <alignment horizontal="left" vertical="center"/>
    </xf>
    <xf numFmtId="0" fontId="3" fillId="0" borderId="38" xfId="0" applyFont="1" applyBorder="1" applyAlignment="1">
      <alignment horizontal="left" vertical="center"/>
    </xf>
    <xf numFmtId="0" fontId="3" fillId="0" borderId="10" xfId="0" applyFont="1" applyBorder="1" applyAlignment="1">
      <alignment horizontal="left" vertical="center"/>
    </xf>
    <xf numFmtId="0" fontId="3" fillId="0" borderId="37" xfId="0" applyFont="1" applyBorder="1" applyAlignment="1">
      <alignment horizontal="left" vertical="center"/>
    </xf>
    <xf numFmtId="0" fontId="3" fillId="0" borderId="0" xfId="0" applyFont="1" applyAlignment="1">
      <alignment horizontal="left" vertical="top" wrapText="1"/>
    </xf>
  </cellXfs>
  <cellStyles count="2">
    <cellStyle name="Normál" xfId="0" builtinId="0"/>
    <cellStyle name="Normál 2" xfId="1" xr:uid="{30ACC1CE-46F7-45CF-A6AB-E9E2659CDB1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75E7E-2C10-4073-B358-EE72FF482F35}">
  <dimension ref="A1:AD47"/>
  <sheetViews>
    <sheetView tabSelected="1" zoomScaleNormal="100" workbookViewId="0">
      <pane xSplit="3" ySplit="3" topLeftCell="D4" activePane="bottomRight" state="frozen"/>
      <selection pane="topRight" activeCell="D1" sqref="D1"/>
      <selection pane="bottomLeft" activeCell="A4" sqref="A4"/>
      <selection pane="bottomRight" activeCell="B1" sqref="B1"/>
    </sheetView>
  </sheetViews>
  <sheetFormatPr defaultColWidth="9.109375" defaultRowHeight="13.2" x14ac:dyDescent="0.25"/>
  <cols>
    <col min="1" max="1" width="17" style="12" customWidth="1"/>
    <col min="2" max="3" width="48.5546875" style="12" customWidth="1"/>
    <col min="4" max="9" width="3.44140625" style="1" customWidth="1"/>
    <col min="10" max="12" width="3.44140625" style="52" customWidth="1"/>
    <col min="13" max="13" width="4.33203125" style="53" customWidth="1"/>
    <col min="14" max="14" width="3.44140625" style="39" customWidth="1"/>
    <col min="15" max="15" width="15.44140625" style="47" customWidth="1"/>
    <col min="16" max="16" width="28.5546875" style="47" customWidth="1"/>
    <col min="17" max="17" width="18.88671875" style="18" customWidth="1"/>
    <col min="18" max="18" width="9.109375" style="18" customWidth="1"/>
    <col min="19" max="16384" width="9.109375" style="12"/>
  </cols>
  <sheetData>
    <row r="1" spans="1:18" ht="13.8" thickBot="1" x14ac:dyDescent="0.3">
      <c r="B1" s="1" t="s">
        <v>643</v>
      </c>
      <c r="C1" s="1" t="s">
        <v>642</v>
      </c>
      <c r="H1" s="52"/>
      <c r="I1" s="52"/>
      <c r="K1" s="54"/>
      <c r="M1" s="1"/>
      <c r="N1" s="31"/>
      <c r="O1" s="147" t="s">
        <v>614</v>
      </c>
      <c r="P1" s="147"/>
      <c r="Q1" s="47" t="s">
        <v>167</v>
      </c>
      <c r="R1" s="47" t="s">
        <v>130</v>
      </c>
    </row>
    <row r="2" spans="1:18" ht="12.75" customHeight="1" x14ac:dyDescent="0.25">
      <c r="A2" s="157" t="s">
        <v>519</v>
      </c>
      <c r="B2" s="157" t="s">
        <v>483</v>
      </c>
      <c r="C2" s="157" t="s">
        <v>484</v>
      </c>
      <c r="D2" s="160" t="s">
        <v>485</v>
      </c>
      <c r="E2" s="161"/>
      <c r="F2" s="161"/>
      <c r="G2" s="161"/>
      <c r="H2" s="162" t="s">
        <v>515</v>
      </c>
      <c r="I2" s="163"/>
      <c r="J2" s="163"/>
      <c r="K2" s="164"/>
      <c r="L2" s="155" t="s">
        <v>486</v>
      </c>
      <c r="M2" s="165" t="s">
        <v>487</v>
      </c>
      <c r="N2" s="149" t="s">
        <v>516</v>
      </c>
      <c r="O2" s="150"/>
      <c r="P2" s="151"/>
      <c r="Q2" s="157" t="s">
        <v>517</v>
      </c>
      <c r="R2" s="157" t="s">
        <v>374</v>
      </c>
    </row>
    <row r="3" spans="1:18" ht="13.8" thickBot="1" x14ac:dyDescent="0.3">
      <c r="A3" s="158"/>
      <c r="B3" s="158"/>
      <c r="C3" s="158"/>
      <c r="D3" s="15">
        <v>1</v>
      </c>
      <c r="E3" s="16">
        <v>2</v>
      </c>
      <c r="F3" s="16">
        <v>3</v>
      </c>
      <c r="G3" s="16">
        <v>4</v>
      </c>
      <c r="H3" s="15" t="s">
        <v>5</v>
      </c>
      <c r="I3" s="16" t="s">
        <v>6</v>
      </c>
      <c r="J3" s="16" t="s">
        <v>40</v>
      </c>
      <c r="K3" s="17" t="s">
        <v>164</v>
      </c>
      <c r="L3" s="156"/>
      <c r="M3" s="166"/>
      <c r="N3" s="152"/>
      <c r="O3" s="153"/>
      <c r="P3" s="154"/>
      <c r="Q3" s="158"/>
      <c r="R3" s="158"/>
    </row>
    <row r="4" spans="1:18" x14ac:dyDescent="0.25">
      <c r="H4" s="52"/>
      <c r="I4" s="52"/>
      <c r="K4" s="54"/>
      <c r="M4" s="1"/>
      <c r="N4" s="12"/>
      <c r="Q4" s="47"/>
      <c r="R4" s="47"/>
    </row>
    <row r="5" spans="1:18" ht="13.8" thickBot="1" x14ac:dyDescent="0.3">
      <c r="B5" s="1" t="s">
        <v>87</v>
      </c>
      <c r="C5" s="1" t="s">
        <v>565</v>
      </c>
    </row>
    <row r="6" spans="1:18" ht="13.8" thickBot="1" x14ac:dyDescent="0.3">
      <c r="A6" s="79" t="s">
        <v>207</v>
      </c>
      <c r="B6" s="19" t="s">
        <v>279</v>
      </c>
      <c r="C6" s="19" t="s">
        <v>607</v>
      </c>
      <c r="D6" s="36" t="s">
        <v>165</v>
      </c>
      <c r="E6" s="55"/>
      <c r="F6" s="55"/>
      <c r="G6" s="35"/>
      <c r="H6" s="56">
        <v>2</v>
      </c>
      <c r="I6" s="57"/>
      <c r="J6" s="57"/>
      <c r="K6" s="57"/>
      <c r="L6" s="36">
        <v>3</v>
      </c>
      <c r="M6" s="35" t="s">
        <v>488</v>
      </c>
      <c r="N6" s="34"/>
      <c r="O6" s="74"/>
      <c r="P6" s="75"/>
      <c r="Q6" s="48" t="s">
        <v>190</v>
      </c>
      <c r="R6" s="48" t="s">
        <v>124</v>
      </c>
    </row>
    <row r="7" spans="1:18" ht="13.8" thickBot="1" x14ac:dyDescent="0.3">
      <c r="A7" s="79" t="s">
        <v>208</v>
      </c>
      <c r="B7" s="19" t="s">
        <v>0</v>
      </c>
      <c r="C7" s="19" t="s">
        <v>286</v>
      </c>
      <c r="D7" s="36" t="s">
        <v>165</v>
      </c>
      <c r="E7" s="55"/>
      <c r="F7" s="55"/>
      <c r="G7" s="35"/>
      <c r="H7" s="56">
        <v>2</v>
      </c>
      <c r="I7" s="57"/>
      <c r="J7" s="57"/>
      <c r="K7" s="57"/>
      <c r="L7" s="36">
        <v>2</v>
      </c>
      <c r="M7" s="35" t="s">
        <v>488</v>
      </c>
      <c r="N7" s="34"/>
      <c r="O7" s="74"/>
      <c r="P7" s="75"/>
      <c r="Q7" s="48" t="s">
        <v>156</v>
      </c>
      <c r="R7" s="48" t="s">
        <v>123</v>
      </c>
    </row>
    <row r="8" spans="1:18" ht="13.8" thickBot="1" x14ac:dyDescent="0.3">
      <c r="A8" s="79" t="s">
        <v>209</v>
      </c>
      <c r="B8" s="19" t="s">
        <v>79</v>
      </c>
      <c r="C8" s="19" t="s">
        <v>287</v>
      </c>
      <c r="D8" s="36" t="s">
        <v>165</v>
      </c>
      <c r="E8" s="55"/>
      <c r="F8" s="55"/>
      <c r="G8" s="35"/>
      <c r="H8" s="56"/>
      <c r="I8" s="57"/>
      <c r="J8" s="57">
        <v>2</v>
      </c>
      <c r="K8" s="57"/>
      <c r="L8" s="36">
        <v>3</v>
      </c>
      <c r="M8" s="35" t="s">
        <v>489</v>
      </c>
      <c r="N8" s="34"/>
      <c r="O8" s="74"/>
      <c r="P8" s="75"/>
      <c r="Q8" s="48" t="s">
        <v>122</v>
      </c>
      <c r="R8" s="48" t="s">
        <v>121</v>
      </c>
    </row>
    <row r="9" spans="1:18" s="32" customFormat="1" ht="12.75" customHeight="1" x14ac:dyDescent="0.25">
      <c r="A9" s="133" t="s">
        <v>618</v>
      </c>
      <c r="B9" s="25"/>
      <c r="C9" s="25"/>
      <c r="D9" s="25"/>
      <c r="E9" s="25"/>
      <c r="F9" s="25"/>
      <c r="G9" s="25"/>
      <c r="H9" s="25"/>
      <c r="I9" s="25"/>
      <c r="J9" s="25"/>
      <c r="K9" s="25"/>
      <c r="L9" s="25"/>
      <c r="M9" s="25"/>
      <c r="N9" s="61"/>
      <c r="O9" s="21"/>
      <c r="P9" s="21"/>
      <c r="Q9" s="21"/>
      <c r="R9" s="21"/>
    </row>
    <row r="10" spans="1:18" s="32" customFormat="1" ht="12.75" customHeight="1" x14ac:dyDescent="0.25">
      <c r="A10" s="134" t="s">
        <v>608</v>
      </c>
      <c r="B10" s="83"/>
      <c r="C10" s="83"/>
      <c r="D10" s="83"/>
      <c r="E10" s="83"/>
      <c r="F10" s="83"/>
      <c r="G10" s="83"/>
      <c r="H10" s="83"/>
      <c r="I10" s="83"/>
      <c r="J10" s="83"/>
      <c r="K10" s="83"/>
      <c r="L10" s="83"/>
      <c r="M10" s="83"/>
      <c r="N10" s="61"/>
      <c r="O10" s="21"/>
      <c r="P10" s="21"/>
      <c r="Q10" s="21"/>
      <c r="R10" s="21"/>
    </row>
    <row r="11" spans="1:18" x14ac:dyDescent="0.25">
      <c r="A11" s="13"/>
      <c r="B11" s="32"/>
      <c r="C11" s="32"/>
      <c r="D11" s="45"/>
      <c r="E11" s="45"/>
      <c r="F11" s="45"/>
      <c r="G11" s="45"/>
      <c r="H11" s="45"/>
      <c r="I11" s="45"/>
      <c r="J11" s="59"/>
      <c r="K11" s="59"/>
      <c r="L11" s="59"/>
      <c r="M11" s="60"/>
      <c r="N11" s="41"/>
      <c r="O11" s="18"/>
      <c r="P11" s="18"/>
    </row>
    <row r="12" spans="1:18" ht="13.8" thickBot="1" x14ac:dyDescent="0.3">
      <c r="B12" s="1" t="s">
        <v>81</v>
      </c>
      <c r="C12" s="1" t="s">
        <v>563</v>
      </c>
      <c r="O12" s="18"/>
      <c r="P12" s="18"/>
    </row>
    <row r="13" spans="1:18" ht="13.8" thickBot="1" x14ac:dyDescent="0.3">
      <c r="A13" s="79" t="s">
        <v>368</v>
      </c>
      <c r="B13" s="43" t="s">
        <v>1</v>
      </c>
      <c r="C13" s="44" t="s">
        <v>288</v>
      </c>
      <c r="D13" s="36" t="s">
        <v>165</v>
      </c>
      <c r="E13" s="55"/>
      <c r="F13" s="55"/>
      <c r="G13" s="35"/>
      <c r="H13" s="56">
        <v>2</v>
      </c>
      <c r="I13" s="57">
        <v>1</v>
      </c>
      <c r="J13" s="57"/>
      <c r="K13" s="57"/>
      <c r="L13" s="36">
        <v>4</v>
      </c>
      <c r="M13" s="35" t="s">
        <v>488</v>
      </c>
      <c r="N13" s="34"/>
      <c r="O13" s="74"/>
      <c r="P13" s="75"/>
      <c r="Q13" s="48" t="s">
        <v>217</v>
      </c>
      <c r="R13" s="48" t="s">
        <v>218</v>
      </c>
    </row>
    <row r="14" spans="1:18" ht="13.8" thickBot="1" x14ac:dyDescent="0.3">
      <c r="A14" s="79" t="s">
        <v>369</v>
      </c>
      <c r="B14" s="43" t="s">
        <v>2</v>
      </c>
      <c r="C14" s="44" t="s">
        <v>289</v>
      </c>
      <c r="D14" s="36" t="s">
        <v>165</v>
      </c>
      <c r="E14" s="55"/>
      <c r="F14" s="55"/>
      <c r="G14" s="35"/>
      <c r="H14" s="56">
        <v>2</v>
      </c>
      <c r="I14" s="57">
        <v>1</v>
      </c>
      <c r="J14" s="57"/>
      <c r="K14" s="57"/>
      <c r="L14" s="36">
        <v>4</v>
      </c>
      <c r="M14" s="35" t="s">
        <v>488</v>
      </c>
      <c r="N14" s="34"/>
      <c r="O14" s="74"/>
      <c r="P14" s="75"/>
      <c r="Q14" s="48" t="s">
        <v>126</v>
      </c>
      <c r="R14" s="48" t="s">
        <v>127</v>
      </c>
    </row>
    <row r="15" spans="1:18" ht="13.8" thickBot="1" x14ac:dyDescent="0.3">
      <c r="A15" s="79" t="s">
        <v>370</v>
      </c>
      <c r="B15" s="43" t="s">
        <v>3</v>
      </c>
      <c r="C15" s="44" t="s">
        <v>290</v>
      </c>
      <c r="D15" s="36" t="s">
        <v>165</v>
      </c>
      <c r="E15" s="55"/>
      <c r="F15" s="55"/>
      <c r="G15" s="35"/>
      <c r="H15" s="56">
        <v>2</v>
      </c>
      <c r="I15" s="57">
        <v>1</v>
      </c>
      <c r="J15" s="57"/>
      <c r="K15" s="57"/>
      <c r="L15" s="36">
        <v>4</v>
      </c>
      <c r="M15" s="35" t="s">
        <v>488</v>
      </c>
      <c r="N15" s="34"/>
      <c r="O15" s="74"/>
      <c r="P15" s="75"/>
      <c r="Q15" s="48" t="s">
        <v>152</v>
      </c>
      <c r="R15" s="48" t="s">
        <v>128</v>
      </c>
    </row>
    <row r="16" spans="1:18" ht="13.8" thickBot="1" x14ac:dyDescent="0.3">
      <c r="A16" s="79" t="s">
        <v>371</v>
      </c>
      <c r="B16" s="43" t="s">
        <v>4</v>
      </c>
      <c r="C16" s="44" t="s">
        <v>291</v>
      </c>
      <c r="D16" s="36" t="s">
        <v>165</v>
      </c>
      <c r="E16" s="55"/>
      <c r="F16" s="55"/>
      <c r="G16" s="35"/>
      <c r="H16" s="56">
        <v>2</v>
      </c>
      <c r="I16" s="57">
        <v>1</v>
      </c>
      <c r="J16" s="57"/>
      <c r="K16" s="57"/>
      <c r="L16" s="36">
        <v>4</v>
      </c>
      <c r="M16" s="35" t="s">
        <v>488</v>
      </c>
      <c r="N16" s="34"/>
      <c r="O16" s="74"/>
      <c r="P16" s="75"/>
      <c r="Q16" s="48" t="s">
        <v>138</v>
      </c>
      <c r="R16" s="48" t="s">
        <v>125</v>
      </c>
    </row>
    <row r="17" spans="1:30" ht="13.8" thickBot="1" x14ac:dyDescent="0.3">
      <c r="A17" s="79" t="s">
        <v>372</v>
      </c>
      <c r="B17" s="43" t="s">
        <v>83</v>
      </c>
      <c r="C17" s="44" t="s">
        <v>292</v>
      </c>
      <c r="D17" s="36" t="s">
        <v>165</v>
      </c>
      <c r="E17" s="55"/>
      <c r="F17" s="55"/>
      <c r="G17" s="35"/>
      <c r="H17" s="56">
        <v>3</v>
      </c>
      <c r="I17" s="57">
        <v>1</v>
      </c>
      <c r="J17" s="57"/>
      <c r="K17" s="57"/>
      <c r="L17" s="36">
        <v>5</v>
      </c>
      <c r="M17" s="35" t="s">
        <v>488</v>
      </c>
      <c r="N17" s="34"/>
      <c r="O17" s="74"/>
      <c r="P17" s="75"/>
      <c r="Q17" s="48" t="s">
        <v>172</v>
      </c>
      <c r="R17" s="48" t="s">
        <v>129</v>
      </c>
    </row>
    <row r="18" spans="1:30" ht="33.75" customHeight="1" x14ac:dyDescent="0.25">
      <c r="A18" s="159" t="s">
        <v>616</v>
      </c>
      <c r="B18" s="159"/>
      <c r="C18" s="159"/>
      <c r="D18" s="159"/>
      <c r="E18" s="159"/>
      <c r="F18" s="159"/>
      <c r="G18" s="159"/>
      <c r="H18" s="159"/>
      <c r="I18" s="159"/>
      <c r="J18" s="159"/>
      <c r="K18" s="159"/>
      <c r="L18" s="159"/>
      <c r="M18" s="159"/>
      <c r="N18" s="46"/>
      <c r="O18" s="49"/>
      <c r="P18" s="49"/>
      <c r="Q18" s="49"/>
      <c r="R18" s="49"/>
    </row>
    <row r="19" spans="1:30" ht="33.75" customHeight="1" x14ac:dyDescent="0.25">
      <c r="A19" s="148" t="s">
        <v>617</v>
      </c>
      <c r="B19" s="148"/>
      <c r="C19" s="148"/>
      <c r="D19" s="148"/>
      <c r="E19" s="148"/>
      <c r="F19" s="148"/>
      <c r="G19" s="148"/>
      <c r="H19" s="148"/>
      <c r="I19" s="148"/>
      <c r="J19" s="148"/>
      <c r="K19" s="148"/>
      <c r="L19" s="148"/>
      <c r="M19" s="148"/>
      <c r="N19" s="131"/>
      <c r="O19" s="132"/>
      <c r="P19" s="132"/>
      <c r="Q19" s="132"/>
      <c r="R19" s="132"/>
    </row>
    <row r="20" spans="1:30" ht="13.8" thickBot="1" x14ac:dyDescent="0.3">
      <c r="B20" s="1" t="s">
        <v>373</v>
      </c>
      <c r="C20" s="1" t="s">
        <v>564</v>
      </c>
      <c r="O20" s="18"/>
      <c r="P20" s="18"/>
    </row>
    <row r="21" spans="1:30" ht="13.8" thickBot="1" x14ac:dyDescent="0.3">
      <c r="A21" s="79" t="s">
        <v>238</v>
      </c>
      <c r="B21" s="19" t="s">
        <v>239</v>
      </c>
      <c r="C21" s="19" t="s">
        <v>246</v>
      </c>
      <c r="D21" s="36"/>
      <c r="E21" s="55" t="s">
        <v>166</v>
      </c>
      <c r="F21" s="55"/>
      <c r="G21" s="35"/>
      <c r="H21" s="56">
        <v>2</v>
      </c>
      <c r="I21" s="57"/>
      <c r="J21" s="57"/>
      <c r="K21" s="57"/>
      <c r="L21" s="36">
        <v>3</v>
      </c>
      <c r="M21" s="35" t="s">
        <v>488</v>
      </c>
      <c r="N21" s="34"/>
      <c r="O21" s="74"/>
      <c r="P21" s="75"/>
      <c r="Q21" s="48" t="s">
        <v>136</v>
      </c>
      <c r="R21" s="48" t="s">
        <v>137</v>
      </c>
    </row>
    <row r="22" spans="1:30" ht="13.8" thickBot="1" x14ac:dyDescent="0.3">
      <c r="A22" s="79" t="s">
        <v>236</v>
      </c>
      <c r="B22" s="19" t="s">
        <v>237</v>
      </c>
      <c r="C22" s="19" t="s">
        <v>247</v>
      </c>
      <c r="D22" s="36"/>
      <c r="E22" s="55" t="s">
        <v>166</v>
      </c>
      <c r="F22" s="55"/>
      <c r="G22" s="35"/>
      <c r="H22" s="56">
        <v>2</v>
      </c>
      <c r="I22" s="57"/>
      <c r="J22" s="57"/>
      <c r="K22" s="57"/>
      <c r="L22" s="36">
        <v>3</v>
      </c>
      <c r="M22" s="35" t="s">
        <v>488</v>
      </c>
      <c r="N22" s="34"/>
      <c r="O22" s="74"/>
      <c r="P22" s="75"/>
      <c r="Q22" s="48" t="s">
        <v>126</v>
      </c>
      <c r="R22" s="48" t="s">
        <v>127</v>
      </c>
    </row>
    <row r="23" spans="1:30" ht="13.8" thickBot="1" x14ac:dyDescent="0.3">
      <c r="A23" s="79" t="s">
        <v>240</v>
      </c>
      <c r="B23" s="19" t="s">
        <v>241</v>
      </c>
      <c r="C23" s="19" t="s">
        <v>248</v>
      </c>
      <c r="D23" s="36"/>
      <c r="E23" s="55" t="s">
        <v>166</v>
      </c>
      <c r="F23" s="55"/>
      <c r="G23" s="35"/>
      <c r="H23" s="56">
        <v>2</v>
      </c>
      <c r="I23" s="57"/>
      <c r="J23" s="57"/>
      <c r="K23" s="57"/>
      <c r="L23" s="36">
        <v>3</v>
      </c>
      <c r="M23" s="35" t="s">
        <v>488</v>
      </c>
      <c r="N23" s="34"/>
      <c r="O23" s="74"/>
      <c r="P23" s="75"/>
      <c r="Q23" s="48" t="s">
        <v>171</v>
      </c>
      <c r="R23" s="48" t="s">
        <v>176</v>
      </c>
    </row>
    <row r="24" spans="1:30" ht="13.8" thickBot="1" x14ac:dyDescent="0.3">
      <c r="A24" s="79" t="s">
        <v>242</v>
      </c>
      <c r="B24" s="19" t="s">
        <v>243</v>
      </c>
      <c r="C24" s="19" t="s">
        <v>249</v>
      </c>
      <c r="D24" s="36"/>
      <c r="E24" s="55" t="s">
        <v>166</v>
      </c>
      <c r="F24" s="55"/>
      <c r="G24" s="35"/>
      <c r="H24" s="56">
        <v>2</v>
      </c>
      <c r="I24" s="57"/>
      <c r="J24" s="57"/>
      <c r="K24" s="57"/>
      <c r="L24" s="36">
        <v>3</v>
      </c>
      <c r="M24" s="35" t="s">
        <v>488</v>
      </c>
      <c r="N24" s="34"/>
      <c r="O24" s="74"/>
      <c r="P24" s="75"/>
      <c r="Q24" s="48" t="s">
        <v>154</v>
      </c>
      <c r="R24" s="48" t="s">
        <v>155</v>
      </c>
    </row>
    <row r="25" spans="1:30" ht="13.8" thickBot="1" x14ac:dyDescent="0.3">
      <c r="A25" s="79" t="s">
        <v>244</v>
      </c>
      <c r="B25" s="19" t="s">
        <v>245</v>
      </c>
      <c r="C25" s="19" t="s">
        <v>250</v>
      </c>
      <c r="D25" s="36"/>
      <c r="E25" s="55" t="s">
        <v>166</v>
      </c>
      <c r="F25" s="55"/>
      <c r="G25" s="35"/>
      <c r="H25" s="56">
        <v>2</v>
      </c>
      <c r="I25" s="57"/>
      <c r="J25" s="57"/>
      <c r="K25" s="57"/>
      <c r="L25" s="36">
        <v>3</v>
      </c>
      <c r="M25" s="35" t="s">
        <v>488</v>
      </c>
      <c r="N25" s="34"/>
      <c r="O25" s="74"/>
      <c r="P25" s="75"/>
      <c r="Q25" s="48" t="s">
        <v>284</v>
      </c>
      <c r="R25" s="48" t="s">
        <v>285</v>
      </c>
    </row>
    <row r="26" spans="1:30" x14ac:dyDescent="0.25">
      <c r="O26" s="18"/>
      <c r="P26" s="18"/>
    </row>
    <row r="27" spans="1:30" ht="13.8" thickBot="1" x14ac:dyDescent="0.3">
      <c r="B27" s="1" t="s">
        <v>91</v>
      </c>
      <c r="C27" s="1" t="s">
        <v>293</v>
      </c>
      <c r="O27" s="18"/>
      <c r="P27" s="18"/>
    </row>
    <row r="28" spans="1:30" ht="13.8" thickBot="1" x14ac:dyDescent="0.3">
      <c r="A28" s="79" t="s">
        <v>210</v>
      </c>
      <c r="B28" s="19" t="s">
        <v>57</v>
      </c>
      <c r="C28" s="19" t="s">
        <v>110</v>
      </c>
      <c r="D28" s="36"/>
      <c r="E28" s="55"/>
      <c r="F28" s="55" t="s">
        <v>165</v>
      </c>
      <c r="G28" s="35"/>
      <c r="H28" s="56"/>
      <c r="I28" s="57"/>
      <c r="J28" s="57"/>
      <c r="K28" s="57">
        <v>5</v>
      </c>
      <c r="L28" s="36">
        <v>10</v>
      </c>
      <c r="M28" s="35" t="s">
        <v>489</v>
      </c>
      <c r="N28" s="34"/>
      <c r="O28" s="74"/>
      <c r="P28" s="75"/>
      <c r="Q28" s="80" t="s">
        <v>167</v>
      </c>
      <c r="R28" s="80" t="s">
        <v>130</v>
      </c>
    </row>
    <row r="29" spans="1:30" ht="13.8" thickBot="1" x14ac:dyDescent="0.3">
      <c r="A29" s="79" t="s">
        <v>211</v>
      </c>
      <c r="B29" s="19" t="s">
        <v>58</v>
      </c>
      <c r="C29" s="19" t="s">
        <v>111</v>
      </c>
      <c r="D29" s="36"/>
      <c r="E29" s="55"/>
      <c r="F29" s="55"/>
      <c r="G29" s="35" t="s">
        <v>165</v>
      </c>
      <c r="H29" s="56"/>
      <c r="I29" s="57"/>
      <c r="J29" s="57"/>
      <c r="K29" s="57">
        <v>10</v>
      </c>
      <c r="L29" s="36">
        <v>20</v>
      </c>
      <c r="M29" s="35" t="s">
        <v>489</v>
      </c>
      <c r="N29" s="34" t="s">
        <v>490</v>
      </c>
      <c r="O29" s="74" t="str">
        <f>A28</f>
        <v>diplphys1f17dm</v>
      </c>
      <c r="P29" s="75" t="str">
        <f>B28</f>
        <v>Diplomamunka konzultáció I</v>
      </c>
      <c r="Q29" s="48" t="s">
        <v>167</v>
      </c>
      <c r="R29" s="48" t="s">
        <v>130</v>
      </c>
    </row>
    <row r="30" spans="1:30" x14ac:dyDescent="0.25">
      <c r="A30" s="126"/>
      <c r="B30" s="127"/>
      <c r="C30" s="127"/>
      <c r="D30" s="128"/>
      <c r="E30" s="128"/>
      <c r="F30" s="128"/>
      <c r="G30" s="128"/>
      <c r="H30" s="129"/>
      <c r="I30" s="129"/>
      <c r="J30" s="129"/>
      <c r="K30" s="129"/>
      <c r="L30" s="128"/>
      <c r="M30" s="128"/>
      <c r="N30" s="130"/>
      <c r="O30" s="50"/>
      <c r="P30" s="50"/>
      <c r="Q30" s="50"/>
      <c r="R30" s="50"/>
    </row>
    <row r="31" spans="1:30" x14ac:dyDescent="0.25">
      <c r="A31" s="12" t="s">
        <v>606</v>
      </c>
    </row>
    <row r="32" spans="1:30" x14ac:dyDescent="0.25">
      <c r="B32" s="71" t="s">
        <v>485</v>
      </c>
      <c r="C32" s="71" t="s">
        <v>543</v>
      </c>
      <c r="J32" s="1"/>
      <c r="K32" s="1"/>
      <c r="L32" s="1"/>
      <c r="M32" s="72"/>
      <c r="N32" s="1"/>
      <c r="O32" s="31"/>
      <c r="P32" s="18"/>
      <c r="R32" s="31"/>
      <c r="S32" s="18"/>
      <c r="T32" s="18"/>
      <c r="U32" s="31"/>
      <c r="V32" s="18"/>
      <c r="W32" s="18"/>
      <c r="X32" s="18"/>
      <c r="Y32" s="18"/>
      <c r="Z32" s="18"/>
      <c r="AA32" s="73"/>
      <c r="AB32" s="73"/>
      <c r="AC32" s="73"/>
      <c r="AD32" s="73"/>
    </row>
    <row r="33" spans="1:30" x14ac:dyDescent="0.25">
      <c r="A33" s="87" t="s">
        <v>521</v>
      </c>
      <c r="B33" s="18" t="s">
        <v>532</v>
      </c>
      <c r="C33" s="18" t="s">
        <v>549</v>
      </c>
      <c r="J33" s="1"/>
      <c r="K33" s="1"/>
      <c r="L33" s="1"/>
      <c r="M33" s="72"/>
      <c r="N33" s="1"/>
      <c r="O33" s="31"/>
      <c r="P33" s="18"/>
      <c r="R33" s="31"/>
      <c r="S33" s="18"/>
      <c r="T33" s="18"/>
      <c r="U33" s="31"/>
      <c r="V33" s="18"/>
      <c r="W33" s="18"/>
      <c r="X33" s="18"/>
      <c r="Y33" s="18"/>
      <c r="Z33" s="18"/>
    </row>
    <row r="34" spans="1:30" x14ac:dyDescent="0.25">
      <c r="A34" s="87" t="s">
        <v>522</v>
      </c>
      <c r="B34" s="18" t="s">
        <v>533</v>
      </c>
      <c r="C34" s="18" t="s">
        <v>566</v>
      </c>
      <c r="J34" s="1"/>
      <c r="K34" s="1"/>
      <c r="L34" s="1"/>
      <c r="M34" s="72"/>
      <c r="N34" s="1"/>
      <c r="O34" s="31"/>
      <c r="P34" s="18"/>
      <c r="R34" s="31"/>
      <c r="S34" s="18"/>
      <c r="T34" s="18"/>
      <c r="U34" s="31"/>
      <c r="V34" s="18"/>
      <c r="W34" s="18"/>
      <c r="X34" s="18"/>
      <c r="Y34" s="18"/>
      <c r="Z34" s="18"/>
    </row>
    <row r="35" spans="1:30" x14ac:dyDescent="0.25">
      <c r="C35" s="18"/>
    </row>
    <row r="36" spans="1:30" x14ac:dyDescent="0.25">
      <c r="B36" s="71" t="s">
        <v>491</v>
      </c>
      <c r="C36" s="71" t="s">
        <v>544</v>
      </c>
      <c r="J36" s="1"/>
      <c r="K36" s="1"/>
      <c r="L36" s="1"/>
      <c r="M36" s="72"/>
      <c r="N36" s="12"/>
      <c r="O36" s="31"/>
      <c r="P36" s="18"/>
      <c r="R36" s="31"/>
      <c r="S36" s="18"/>
      <c r="T36" s="18"/>
      <c r="U36" s="31"/>
      <c r="V36" s="18"/>
      <c r="W36" s="18"/>
      <c r="X36" s="18"/>
      <c r="Y36" s="18"/>
      <c r="Z36" s="18"/>
      <c r="AA36" s="73"/>
      <c r="AB36" s="73"/>
      <c r="AC36" s="73"/>
      <c r="AD36" s="73"/>
    </row>
    <row r="37" spans="1:30" x14ac:dyDescent="0.25">
      <c r="A37" s="87" t="s">
        <v>523</v>
      </c>
      <c r="B37" s="18" t="s">
        <v>534</v>
      </c>
      <c r="C37" s="18" t="s">
        <v>551</v>
      </c>
      <c r="J37" s="1"/>
      <c r="K37" s="1"/>
      <c r="L37" s="1"/>
      <c r="M37" s="72"/>
      <c r="N37" s="12"/>
      <c r="O37" s="31"/>
      <c r="P37" s="18"/>
      <c r="R37" s="31"/>
      <c r="S37" s="18"/>
      <c r="T37" s="18"/>
      <c r="U37" s="31"/>
      <c r="V37" s="18"/>
      <c r="W37" s="18"/>
      <c r="X37" s="18"/>
      <c r="Y37" s="18"/>
      <c r="Z37" s="18"/>
    </row>
    <row r="38" spans="1:30" x14ac:dyDescent="0.25">
      <c r="A38" s="87" t="s">
        <v>524</v>
      </c>
      <c r="B38" s="18" t="s">
        <v>535</v>
      </c>
      <c r="C38" s="18" t="s">
        <v>552</v>
      </c>
      <c r="J38" s="1"/>
      <c r="K38" s="1"/>
      <c r="L38" s="1"/>
      <c r="M38" s="72"/>
      <c r="N38" s="12"/>
      <c r="O38" s="31"/>
      <c r="P38" s="18"/>
      <c r="R38" s="31"/>
      <c r="S38" s="18"/>
      <c r="T38" s="18"/>
      <c r="U38" s="31"/>
      <c r="V38" s="18"/>
      <c r="W38" s="18"/>
      <c r="X38" s="18"/>
      <c r="Y38" s="18"/>
      <c r="Z38" s="18"/>
    </row>
    <row r="39" spans="1:30" x14ac:dyDescent="0.25">
      <c r="A39" s="87" t="s">
        <v>531</v>
      </c>
      <c r="B39" s="18" t="s">
        <v>536</v>
      </c>
      <c r="C39" s="18" t="s">
        <v>553</v>
      </c>
      <c r="J39" s="1"/>
      <c r="K39" s="1"/>
      <c r="L39" s="1"/>
      <c r="M39" s="72"/>
      <c r="N39" s="12"/>
      <c r="O39" s="31"/>
      <c r="P39" s="18"/>
      <c r="R39" s="31"/>
      <c r="S39" s="18"/>
      <c r="T39" s="18"/>
      <c r="U39" s="31"/>
      <c r="V39" s="18"/>
      <c r="W39" s="18"/>
      <c r="X39" s="18"/>
      <c r="Y39" s="18"/>
      <c r="Z39" s="18"/>
    </row>
    <row r="40" spans="1:30" x14ac:dyDescent="0.25">
      <c r="A40" s="87" t="s">
        <v>525</v>
      </c>
      <c r="B40" s="18" t="s">
        <v>537</v>
      </c>
      <c r="C40" s="18" t="s">
        <v>550</v>
      </c>
      <c r="J40" s="1"/>
      <c r="K40" s="1"/>
      <c r="L40" s="1"/>
      <c r="M40" s="72"/>
      <c r="N40" s="12"/>
      <c r="O40" s="31"/>
      <c r="P40" s="18"/>
      <c r="R40" s="31"/>
      <c r="S40" s="18"/>
      <c r="T40" s="18"/>
      <c r="U40" s="31"/>
      <c r="V40" s="18"/>
      <c r="W40" s="18"/>
      <c r="X40" s="18"/>
      <c r="Y40" s="18"/>
      <c r="Z40" s="18"/>
    </row>
    <row r="41" spans="1:30" x14ac:dyDescent="0.25">
      <c r="A41" s="87" t="s">
        <v>526</v>
      </c>
      <c r="B41" s="18" t="s">
        <v>538</v>
      </c>
      <c r="C41" s="18" t="s">
        <v>555</v>
      </c>
      <c r="J41" s="1"/>
      <c r="K41" s="1"/>
      <c r="L41" s="1"/>
      <c r="M41" s="72"/>
      <c r="N41" s="12"/>
      <c r="O41" s="31"/>
      <c r="P41" s="18"/>
      <c r="R41" s="31"/>
      <c r="S41" s="18"/>
      <c r="T41" s="18"/>
      <c r="U41" s="31"/>
      <c r="V41" s="18"/>
      <c r="W41" s="18"/>
      <c r="X41" s="18"/>
      <c r="Y41" s="18"/>
      <c r="Z41" s="18"/>
    </row>
    <row r="42" spans="1:30" x14ac:dyDescent="0.25">
      <c r="A42" s="87" t="s">
        <v>527</v>
      </c>
      <c r="B42" s="18" t="s">
        <v>539</v>
      </c>
      <c r="C42" s="18" t="s">
        <v>554</v>
      </c>
      <c r="J42" s="1"/>
      <c r="K42" s="1"/>
      <c r="L42" s="1"/>
      <c r="M42" s="72"/>
      <c r="N42" s="12"/>
      <c r="O42" s="31"/>
      <c r="P42" s="18"/>
      <c r="R42" s="31"/>
      <c r="S42" s="18"/>
      <c r="T42" s="18"/>
      <c r="U42" s="31"/>
      <c r="V42" s="18"/>
      <c r="W42" s="18"/>
      <c r="X42" s="18"/>
      <c r="Y42" s="18"/>
      <c r="Z42" s="18"/>
    </row>
    <row r="43" spans="1:30" x14ac:dyDescent="0.25">
      <c r="A43" s="31"/>
      <c r="J43" s="1"/>
      <c r="K43" s="1"/>
      <c r="L43" s="1"/>
      <c r="M43" s="72"/>
      <c r="N43" s="12"/>
      <c r="O43" s="31"/>
      <c r="P43" s="18"/>
      <c r="R43" s="31"/>
      <c r="S43" s="18"/>
      <c r="T43" s="18"/>
      <c r="U43" s="31"/>
      <c r="V43" s="18"/>
      <c r="W43" s="18"/>
      <c r="X43" s="18"/>
      <c r="Y43" s="18"/>
      <c r="Z43" s="18"/>
    </row>
    <row r="44" spans="1:30" x14ac:dyDescent="0.25">
      <c r="B44" s="71" t="s">
        <v>546</v>
      </c>
      <c r="C44" s="71" t="s">
        <v>545</v>
      </c>
      <c r="J44" s="1"/>
      <c r="K44" s="1"/>
      <c r="L44" s="1"/>
      <c r="M44" s="72"/>
      <c r="N44" s="12"/>
      <c r="O44" s="31"/>
      <c r="P44" s="18"/>
      <c r="R44" s="31"/>
      <c r="S44" s="18"/>
      <c r="T44" s="18"/>
      <c r="U44" s="31"/>
      <c r="V44" s="18"/>
      <c r="W44" s="18"/>
      <c r="X44" s="18"/>
      <c r="Y44" s="18"/>
      <c r="Z44" s="18"/>
    </row>
    <row r="45" spans="1:30" x14ac:dyDescent="0.25">
      <c r="A45" s="87" t="s">
        <v>528</v>
      </c>
      <c r="B45" s="18" t="s">
        <v>540</v>
      </c>
      <c r="C45" s="18" t="s">
        <v>547</v>
      </c>
      <c r="J45" s="1"/>
      <c r="K45" s="1"/>
      <c r="L45" s="1"/>
      <c r="M45" s="72"/>
      <c r="N45" s="12"/>
      <c r="O45" s="31"/>
      <c r="P45" s="18"/>
      <c r="R45" s="31"/>
      <c r="S45" s="18"/>
      <c r="T45" s="18"/>
      <c r="U45" s="31"/>
      <c r="V45" s="18"/>
      <c r="W45" s="18"/>
      <c r="X45" s="18"/>
      <c r="Y45" s="18"/>
      <c r="Z45" s="18"/>
    </row>
    <row r="46" spans="1:30" x14ac:dyDescent="0.25">
      <c r="A46" s="88" t="s">
        <v>529</v>
      </c>
      <c r="B46" s="62" t="s">
        <v>541</v>
      </c>
      <c r="C46" s="62" t="s">
        <v>548</v>
      </c>
      <c r="J46" s="1"/>
      <c r="K46" s="1"/>
      <c r="L46" s="1"/>
      <c r="M46" s="72"/>
      <c r="N46" s="12"/>
      <c r="O46" s="31"/>
      <c r="P46" s="18"/>
      <c r="R46" s="31"/>
      <c r="S46" s="18"/>
      <c r="T46" s="18"/>
      <c r="U46" s="31"/>
      <c r="V46" s="18"/>
      <c r="W46" s="18"/>
      <c r="X46" s="18"/>
      <c r="Y46" s="18"/>
      <c r="Z46" s="18"/>
    </row>
    <row r="47" spans="1:30" x14ac:dyDescent="0.25">
      <c r="A47" s="88" t="s">
        <v>530</v>
      </c>
      <c r="B47" s="62" t="s">
        <v>542</v>
      </c>
      <c r="C47" s="62" t="s">
        <v>556</v>
      </c>
      <c r="J47" s="1"/>
      <c r="K47" s="1"/>
      <c r="L47" s="1"/>
      <c r="M47" s="72"/>
      <c r="N47" s="12"/>
      <c r="O47" s="31"/>
      <c r="P47" s="18"/>
      <c r="R47" s="31"/>
      <c r="S47" s="18"/>
      <c r="T47" s="18"/>
      <c r="U47" s="31"/>
      <c r="V47" s="18"/>
      <c r="W47" s="18"/>
      <c r="X47" s="18"/>
      <c r="Y47" s="18"/>
      <c r="Z47" s="18"/>
    </row>
  </sheetData>
  <mergeCells count="13">
    <mergeCell ref="C2:C3"/>
    <mergeCell ref="A2:A3"/>
    <mergeCell ref="M2:M3"/>
    <mergeCell ref="O1:P1"/>
    <mergeCell ref="A19:M19"/>
    <mergeCell ref="N2:P3"/>
    <mergeCell ref="L2:L3"/>
    <mergeCell ref="R2:R3"/>
    <mergeCell ref="A18:M18"/>
    <mergeCell ref="Q2:Q3"/>
    <mergeCell ref="D2:G2"/>
    <mergeCell ref="H2:K2"/>
    <mergeCell ref="B2:B3"/>
  </mergeCells>
  <phoneticPr fontId="0" type="noConversion"/>
  <pageMargins left="0.78740157480314965" right="0.78740157480314965" top="0.98425196850393704" bottom="0.98425196850393704" header="0.51181102362204722" footer="0.51181102362204722"/>
  <pageSetup paperSize="9" orientation="landscape" horizontalDpi="300" verticalDpi="300" r:id="rId1"/>
  <headerFooter alignWithMargins="0">
    <oddFooter>&amp;L&amp;F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E2D67-5FEC-43ED-A5C4-3BC63D8B7DBA}">
  <sheetPr>
    <pageSetUpPr autoPageBreaks="0"/>
  </sheetPr>
  <dimension ref="A1:R122"/>
  <sheetViews>
    <sheetView zoomScaleNormal="100" workbookViewId="0">
      <pane xSplit="3" ySplit="3" topLeftCell="D4" activePane="bottomRight" state="frozen"/>
      <selection pane="topRight" activeCell="D1" sqref="D1"/>
      <selection pane="bottomLeft" activeCell="A4" sqref="A4"/>
      <selection pane="bottomRight" activeCell="B1" sqref="B1"/>
    </sheetView>
  </sheetViews>
  <sheetFormatPr defaultColWidth="9.109375" defaultRowHeight="13.2" x14ac:dyDescent="0.25"/>
  <cols>
    <col min="1" max="1" width="17.109375" style="12" customWidth="1"/>
    <col min="2" max="3" width="48.5546875" style="12" customWidth="1"/>
    <col min="4" max="7" width="3.44140625" style="1" customWidth="1"/>
    <col min="8" max="10" width="3.44140625" style="52" customWidth="1"/>
    <col min="11" max="11" width="3.44140625" style="54" customWidth="1"/>
    <col min="12" max="12" width="3.44140625" style="52" customWidth="1"/>
    <col min="13" max="13" width="4.33203125" style="1" customWidth="1"/>
    <col min="14" max="14" width="3.44140625" style="31" customWidth="1"/>
    <col min="15" max="15" width="15.44140625" style="47" customWidth="1"/>
    <col min="16" max="16" width="28.5546875" style="47" customWidth="1"/>
    <col min="17" max="17" width="18.88671875" style="47" customWidth="1"/>
    <col min="18" max="18" width="9.109375" style="47" customWidth="1"/>
    <col min="19" max="16384" width="9.109375" style="12"/>
  </cols>
  <sheetData>
    <row r="1" spans="1:18" ht="13.8" thickBot="1" x14ac:dyDescent="0.3">
      <c r="B1" s="1" t="s">
        <v>170</v>
      </c>
      <c r="C1" s="1" t="s">
        <v>296</v>
      </c>
      <c r="O1" s="147" t="s">
        <v>615</v>
      </c>
      <c r="P1" s="147"/>
      <c r="Q1" s="47" t="s">
        <v>167</v>
      </c>
      <c r="R1" s="47" t="s">
        <v>130</v>
      </c>
    </row>
    <row r="2" spans="1:18" ht="12.75" customHeight="1" x14ac:dyDescent="0.25">
      <c r="A2" s="157" t="s">
        <v>519</v>
      </c>
      <c r="B2" s="157" t="s">
        <v>483</v>
      </c>
      <c r="C2" s="157" t="s">
        <v>484</v>
      </c>
      <c r="D2" s="160" t="s">
        <v>485</v>
      </c>
      <c r="E2" s="161"/>
      <c r="F2" s="161"/>
      <c r="G2" s="161"/>
      <c r="H2" s="162" t="s">
        <v>515</v>
      </c>
      <c r="I2" s="163"/>
      <c r="J2" s="163"/>
      <c r="K2" s="164"/>
      <c r="L2" s="155" t="s">
        <v>486</v>
      </c>
      <c r="M2" s="165" t="s">
        <v>487</v>
      </c>
      <c r="N2" s="149" t="s">
        <v>516</v>
      </c>
      <c r="O2" s="150"/>
      <c r="P2" s="151"/>
      <c r="Q2" s="157" t="s">
        <v>517</v>
      </c>
      <c r="R2" s="157" t="s">
        <v>374</v>
      </c>
    </row>
    <row r="3" spans="1:18" ht="13.8" thickBot="1" x14ac:dyDescent="0.3">
      <c r="A3" s="158"/>
      <c r="B3" s="158"/>
      <c r="C3" s="158"/>
      <c r="D3" s="15">
        <v>1</v>
      </c>
      <c r="E3" s="16">
        <v>2</v>
      </c>
      <c r="F3" s="16">
        <v>3</v>
      </c>
      <c r="G3" s="16">
        <v>4</v>
      </c>
      <c r="H3" s="15" t="s">
        <v>5</v>
      </c>
      <c r="I3" s="16" t="s">
        <v>6</v>
      </c>
      <c r="J3" s="16" t="s">
        <v>40</v>
      </c>
      <c r="K3" s="17" t="s">
        <v>164</v>
      </c>
      <c r="L3" s="156"/>
      <c r="M3" s="166"/>
      <c r="N3" s="152"/>
      <c r="O3" s="153"/>
      <c r="P3" s="154"/>
      <c r="Q3" s="158"/>
      <c r="R3" s="158"/>
    </row>
    <row r="4" spans="1:18" ht="13.8" thickBot="1" x14ac:dyDescent="0.3"/>
    <row r="5" spans="1:18" ht="25.5" customHeight="1" x14ac:dyDescent="0.25">
      <c r="B5" s="89" t="s">
        <v>192</v>
      </c>
      <c r="C5" s="98" t="s">
        <v>559</v>
      </c>
      <c r="D5" s="101"/>
      <c r="E5" s="90"/>
      <c r="F5" s="91"/>
      <c r="G5" s="92"/>
      <c r="H5" s="101"/>
      <c r="I5" s="90"/>
      <c r="J5" s="90"/>
      <c r="K5" s="104"/>
      <c r="L5" s="101">
        <v>18</v>
      </c>
      <c r="M5" s="92"/>
      <c r="N5" s="167" t="s">
        <v>513</v>
      </c>
      <c r="O5" s="168"/>
      <c r="P5" s="168"/>
      <c r="Q5" s="168"/>
      <c r="R5" s="168"/>
    </row>
    <row r="6" spans="1:18" ht="25.5" customHeight="1" x14ac:dyDescent="0.25">
      <c r="B6" s="93" t="s">
        <v>193</v>
      </c>
      <c r="C6" s="99" t="s">
        <v>560</v>
      </c>
      <c r="D6" s="102"/>
      <c r="E6" s="84"/>
      <c r="F6" s="85"/>
      <c r="G6" s="94"/>
      <c r="H6" s="102"/>
      <c r="I6" s="84"/>
      <c r="J6" s="84"/>
      <c r="K6" s="105"/>
      <c r="L6" s="102">
        <v>9</v>
      </c>
      <c r="M6" s="94"/>
      <c r="N6" s="169" t="s">
        <v>514</v>
      </c>
      <c r="O6" s="170"/>
      <c r="P6" s="170"/>
      <c r="Q6" s="170"/>
      <c r="R6" s="170"/>
    </row>
    <row r="7" spans="1:18" ht="13.8" thickBot="1" x14ac:dyDescent="0.3">
      <c r="B7" s="95" t="s">
        <v>82</v>
      </c>
      <c r="C7" s="100" t="s">
        <v>569</v>
      </c>
      <c r="D7" s="103"/>
      <c r="E7" s="96"/>
      <c r="F7" s="96"/>
      <c r="G7" s="97"/>
      <c r="H7" s="103"/>
      <c r="I7" s="96"/>
      <c r="J7" s="96"/>
      <c r="K7" s="106"/>
      <c r="L7" s="103">
        <v>7</v>
      </c>
      <c r="M7" s="97"/>
      <c r="N7" s="171"/>
      <c r="O7" s="172"/>
      <c r="P7" s="172"/>
      <c r="Q7" s="172"/>
      <c r="R7" s="172"/>
    </row>
    <row r="8" spans="1:18" x14ac:dyDescent="0.25">
      <c r="B8" s="86" t="s">
        <v>71</v>
      </c>
      <c r="C8" s="86" t="s">
        <v>518</v>
      </c>
      <c r="D8" s="52"/>
      <c r="E8" s="52"/>
      <c r="F8" s="52"/>
      <c r="G8" s="52"/>
      <c r="L8" s="52">
        <f>SUM(L5:L7)</f>
        <v>34</v>
      </c>
    </row>
    <row r="10" spans="1:18" ht="13.8" thickBot="1" x14ac:dyDescent="0.3">
      <c r="B10" s="1" t="s">
        <v>68</v>
      </c>
      <c r="C10" s="1" t="s">
        <v>520</v>
      </c>
    </row>
    <row r="11" spans="1:18" x14ac:dyDescent="0.25">
      <c r="B11" s="107" t="str">
        <f>B21</f>
        <v>Asztrofizika modul</v>
      </c>
      <c r="C11" s="108" t="str">
        <f>C21</f>
        <v>Astrophysics Module</v>
      </c>
      <c r="D11" s="45"/>
      <c r="E11" s="45"/>
      <c r="F11" s="45"/>
      <c r="G11" s="45"/>
    </row>
    <row r="12" spans="1:18" x14ac:dyDescent="0.25">
      <c r="B12" s="109" t="str">
        <f>B29</f>
        <v>Atomok és molekulák fizikája modul</v>
      </c>
      <c r="C12" s="110" t="str">
        <f>C29</f>
        <v>Atomic and Molecular Physics Module</v>
      </c>
      <c r="D12" s="45"/>
      <c r="E12" s="45"/>
      <c r="F12" s="45"/>
      <c r="G12" s="45"/>
    </row>
    <row r="13" spans="1:18" x14ac:dyDescent="0.25">
      <c r="B13" s="111" t="str">
        <f>B39</f>
        <v>Atommag- és nehézionfizika modul</v>
      </c>
      <c r="C13" s="112" t="str">
        <f>C39</f>
        <v>Nuclear and Heavy Ion Physics Module</v>
      </c>
      <c r="D13" s="45"/>
      <c r="E13" s="45"/>
      <c r="F13" s="45"/>
      <c r="G13" s="45"/>
    </row>
    <row r="14" spans="1:18" x14ac:dyDescent="0.25">
      <c r="B14" s="111" t="str">
        <f>B47</f>
        <v>Biológiai fizika modul</v>
      </c>
      <c r="C14" s="112" t="str">
        <f>C47</f>
        <v>Biological Physics Module</v>
      </c>
      <c r="D14" s="45"/>
      <c r="E14" s="45"/>
      <c r="F14" s="45"/>
      <c r="G14" s="45"/>
    </row>
    <row r="15" spans="1:18" x14ac:dyDescent="0.25">
      <c r="B15" s="111" t="str">
        <f>B60</f>
        <v>Kondenzáltanyag fizika modul</v>
      </c>
      <c r="C15" s="112" t="str">
        <f>C60</f>
        <v>Condensed Matter Physics Module</v>
      </c>
      <c r="D15" s="45"/>
      <c r="E15" s="45"/>
      <c r="F15" s="45"/>
      <c r="G15" s="45"/>
    </row>
    <row r="16" spans="1:18" x14ac:dyDescent="0.25">
      <c r="B16" s="111" t="str">
        <f>B69</f>
        <v>Orvosi biofizika modul</v>
      </c>
      <c r="C16" s="112" t="str">
        <f>C69</f>
        <v>Medical Biophysics Module</v>
      </c>
      <c r="D16" s="45"/>
      <c r="E16" s="45"/>
      <c r="F16" s="45"/>
      <c r="G16" s="45"/>
    </row>
    <row r="17" spans="1:18" x14ac:dyDescent="0.25">
      <c r="B17" s="111" t="str">
        <f>B84</f>
        <v>Részecskefizika modul</v>
      </c>
      <c r="C17" s="112" t="str">
        <f>C84</f>
        <v>Particle Physics Module</v>
      </c>
      <c r="D17" s="45"/>
      <c r="E17" s="45"/>
      <c r="F17" s="45"/>
      <c r="G17" s="45"/>
    </row>
    <row r="18" spans="1:18" x14ac:dyDescent="0.25">
      <c r="B18" s="111" t="str">
        <f>B92</f>
        <v>Statisztikus fizika és komplex rendszerek modul</v>
      </c>
      <c r="C18" s="112" t="str">
        <f>C92</f>
        <v>Statistical Physics and Complex Systems Module</v>
      </c>
      <c r="D18" s="45"/>
      <c r="E18" s="45"/>
      <c r="F18" s="45"/>
      <c r="G18" s="45"/>
    </row>
    <row r="19" spans="1:18" ht="13.8" thickBot="1" x14ac:dyDescent="0.3">
      <c r="B19" s="113" t="str">
        <f>B101</f>
        <v>Számítógépes fizika modul</v>
      </c>
      <c r="C19" s="114" t="str">
        <f>C101</f>
        <v>Computational Physics Module</v>
      </c>
      <c r="D19" s="45"/>
      <c r="E19" s="45"/>
      <c r="F19" s="45"/>
      <c r="G19" s="45"/>
    </row>
    <row r="21" spans="1:18" ht="13.8" thickBot="1" x14ac:dyDescent="0.3">
      <c r="B21" s="1" t="s">
        <v>7</v>
      </c>
      <c r="C21" s="1" t="s">
        <v>252</v>
      </c>
      <c r="Q21" s="47" t="s">
        <v>167</v>
      </c>
      <c r="R21" s="47" t="s">
        <v>130</v>
      </c>
    </row>
    <row r="22" spans="1:18" ht="13.8" thickBot="1" x14ac:dyDescent="0.3">
      <c r="A22" s="79" t="s">
        <v>212</v>
      </c>
      <c r="B22" s="19" t="s">
        <v>109</v>
      </c>
      <c r="C22" s="19" t="s">
        <v>297</v>
      </c>
      <c r="D22" s="36"/>
      <c r="E22" s="55" t="s">
        <v>165</v>
      </c>
      <c r="F22" s="55"/>
      <c r="G22" s="35"/>
      <c r="H22" s="56">
        <v>2</v>
      </c>
      <c r="I22" s="57"/>
      <c r="J22" s="57"/>
      <c r="K22" s="57"/>
      <c r="L22" s="36">
        <v>3</v>
      </c>
      <c r="M22" s="35" t="s">
        <v>488</v>
      </c>
      <c r="N22" s="34"/>
      <c r="O22" s="74"/>
      <c r="P22" s="75"/>
      <c r="Q22" s="48" t="s">
        <v>167</v>
      </c>
      <c r="R22" s="48" t="s">
        <v>130</v>
      </c>
    </row>
    <row r="23" spans="1:18" ht="13.8" thickBot="1" x14ac:dyDescent="0.3">
      <c r="A23" s="79" t="s">
        <v>213</v>
      </c>
      <c r="B23" s="19" t="s">
        <v>8</v>
      </c>
      <c r="C23" s="19" t="s">
        <v>298</v>
      </c>
      <c r="D23" s="36"/>
      <c r="E23" s="55" t="s">
        <v>165</v>
      </c>
      <c r="F23" s="55"/>
      <c r="G23" s="35"/>
      <c r="H23" s="56">
        <v>2</v>
      </c>
      <c r="I23" s="57"/>
      <c r="J23" s="57"/>
      <c r="K23" s="57"/>
      <c r="L23" s="36">
        <v>3</v>
      </c>
      <c r="M23" s="35" t="s">
        <v>488</v>
      </c>
      <c r="N23" s="34"/>
      <c r="O23" s="74"/>
      <c r="P23" s="75"/>
      <c r="Q23" s="48" t="s">
        <v>167</v>
      </c>
      <c r="R23" s="48" t="s">
        <v>130</v>
      </c>
    </row>
    <row r="24" spans="1:18" ht="13.8" thickBot="1" x14ac:dyDescent="0.3">
      <c r="A24" s="79" t="s">
        <v>214</v>
      </c>
      <c r="B24" s="19" t="s">
        <v>94</v>
      </c>
      <c r="C24" s="19" t="s">
        <v>299</v>
      </c>
      <c r="D24" s="36"/>
      <c r="E24" s="55" t="s">
        <v>165</v>
      </c>
      <c r="F24" s="55"/>
      <c r="G24" s="35"/>
      <c r="H24" s="56">
        <v>2</v>
      </c>
      <c r="I24" s="57"/>
      <c r="J24" s="57"/>
      <c r="K24" s="57"/>
      <c r="L24" s="36">
        <v>3</v>
      </c>
      <c r="M24" s="35" t="s">
        <v>488</v>
      </c>
      <c r="N24" s="34"/>
      <c r="O24" s="74"/>
      <c r="P24" s="75"/>
      <c r="Q24" s="48" t="s">
        <v>220</v>
      </c>
      <c r="R24" s="48" t="s">
        <v>224</v>
      </c>
    </row>
    <row r="25" spans="1:18" ht="13.8" thickBot="1" x14ac:dyDescent="0.3">
      <c r="A25" s="79" t="s">
        <v>215</v>
      </c>
      <c r="B25" s="19" t="s">
        <v>9</v>
      </c>
      <c r="C25" s="19" t="s">
        <v>61</v>
      </c>
      <c r="D25" s="36"/>
      <c r="E25" s="55"/>
      <c r="F25" s="55" t="s">
        <v>165</v>
      </c>
      <c r="G25" s="35"/>
      <c r="H25" s="56">
        <v>2</v>
      </c>
      <c r="I25" s="57"/>
      <c r="J25" s="57"/>
      <c r="K25" s="57"/>
      <c r="L25" s="36">
        <v>3</v>
      </c>
      <c r="M25" s="35" t="s">
        <v>488</v>
      </c>
      <c r="N25" s="34"/>
      <c r="O25" s="74"/>
      <c r="P25" s="75"/>
      <c r="Q25" s="48" t="s">
        <v>220</v>
      </c>
      <c r="R25" s="48" t="s">
        <v>224</v>
      </c>
    </row>
    <row r="26" spans="1:18" ht="13.8" thickBot="1" x14ac:dyDescent="0.3">
      <c r="A26" s="79" t="s">
        <v>223</v>
      </c>
      <c r="B26" s="19" t="s">
        <v>221</v>
      </c>
      <c r="C26" s="19" t="s">
        <v>300</v>
      </c>
      <c r="D26" s="36"/>
      <c r="E26" s="55"/>
      <c r="F26" s="55" t="s">
        <v>165</v>
      </c>
      <c r="G26" s="35"/>
      <c r="H26" s="56">
        <v>2</v>
      </c>
      <c r="I26" s="57"/>
      <c r="J26" s="57"/>
      <c r="K26" s="57"/>
      <c r="L26" s="36">
        <v>3</v>
      </c>
      <c r="M26" s="35" t="s">
        <v>488</v>
      </c>
      <c r="N26" s="34"/>
      <c r="O26" s="74"/>
      <c r="P26" s="75"/>
      <c r="Q26" s="48" t="s">
        <v>222</v>
      </c>
      <c r="R26" s="48" t="s">
        <v>225</v>
      </c>
    </row>
    <row r="27" spans="1:18" ht="13.8" thickBot="1" x14ac:dyDescent="0.3">
      <c r="A27" s="79" t="s">
        <v>216</v>
      </c>
      <c r="B27" s="19" t="s">
        <v>10</v>
      </c>
      <c r="C27" s="19" t="s">
        <v>301</v>
      </c>
      <c r="D27" s="36"/>
      <c r="E27" s="55"/>
      <c r="F27" s="55" t="s">
        <v>165</v>
      </c>
      <c r="G27" s="35"/>
      <c r="H27" s="56">
        <v>2</v>
      </c>
      <c r="I27" s="57"/>
      <c r="J27" s="57"/>
      <c r="K27" s="57"/>
      <c r="L27" s="36">
        <v>3</v>
      </c>
      <c r="M27" s="35" t="s">
        <v>488</v>
      </c>
      <c r="N27" s="34"/>
      <c r="O27" s="74"/>
      <c r="P27" s="75"/>
      <c r="Q27" s="48" t="s">
        <v>132</v>
      </c>
      <c r="R27" s="48" t="s">
        <v>134</v>
      </c>
    </row>
    <row r="28" spans="1:18" x14ac:dyDescent="0.25">
      <c r="A28" s="32"/>
      <c r="B28" s="32"/>
      <c r="C28" s="32"/>
      <c r="D28" s="45"/>
      <c r="E28" s="45"/>
      <c r="F28" s="45"/>
      <c r="G28" s="45"/>
      <c r="H28" s="59"/>
      <c r="I28" s="59"/>
      <c r="J28" s="59"/>
      <c r="K28" s="64"/>
    </row>
    <row r="29" spans="1:18" ht="13.8" thickBot="1" x14ac:dyDescent="0.3">
      <c r="A29" s="32"/>
      <c r="B29" s="2" t="s">
        <v>11</v>
      </c>
      <c r="C29" s="2" t="s">
        <v>262</v>
      </c>
      <c r="D29" s="2"/>
      <c r="E29" s="2"/>
      <c r="F29" s="2"/>
      <c r="G29" s="2"/>
      <c r="H29" s="59"/>
      <c r="I29" s="59"/>
      <c r="J29" s="59"/>
      <c r="K29" s="64"/>
      <c r="O29" s="50"/>
      <c r="P29" s="50"/>
      <c r="Q29" s="50" t="s">
        <v>136</v>
      </c>
      <c r="R29" s="50" t="s">
        <v>137</v>
      </c>
    </row>
    <row r="30" spans="1:18" ht="13.8" thickBot="1" x14ac:dyDescent="0.3">
      <c r="A30" s="79" t="s">
        <v>251</v>
      </c>
      <c r="B30" s="19" t="s">
        <v>13</v>
      </c>
      <c r="C30" s="19" t="s">
        <v>302</v>
      </c>
      <c r="D30" s="36"/>
      <c r="E30" s="55" t="s">
        <v>165</v>
      </c>
      <c r="F30" s="55"/>
      <c r="G30" s="35"/>
      <c r="H30" s="56">
        <v>2</v>
      </c>
      <c r="I30" s="57"/>
      <c r="J30" s="57"/>
      <c r="K30" s="57"/>
      <c r="L30" s="36">
        <v>3</v>
      </c>
      <c r="M30" s="35" t="s">
        <v>488</v>
      </c>
      <c r="N30" s="34"/>
      <c r="O30" s="74"/>
      <c r="P30" s="75"/>
      <c r="Q30" s="48" t="s">
        <v>136</v>
      </c>
      <c r="R30" s="48" t="s">
        <v>137</v>
      </c>
    </row>
    <row r="31" spans="1:18" ht="13.8" thickBot="1" x14ac:dyDescent="0.3">
      <c r="A31" s="79" t="s">
        <v>375</v>
      </c>
      <c r="B31" s="19" t="s">
        <v>219</v>
      </c>
      <c r="C31" s="19" t="s">
        <v>303</v>
      </c>
      <c r="D31" s="36"/>
      <c r="E31" s="55" t="s">
        <v>165</v>
      </c>
      <c r="F31" s="55"/>
      <c r="G31" s="35"/>
      <c r="H31" s="56">
        <v>2</v>
      </c>
      <c r="I31" s="57"/>
      <c r="J31" s="57"/>
      <c r="K31" s="57"/>
      <c r="L31" s="36">
        <v>3</v>
      </c>
      <c r="M31" s="35" t="s">
        <v>488</v>
      </c>
      <c r="N31" s="34"/>
      <c r="O31" s="74"/>
      <c r="P31" s="75"/>
      <c r="Q31" s="48" t="s">
        <v>138</v>
      </c>
      <c r="R31" s="48" t="s">
        <v>125</v>
      </c>
    </row>
    <row r="32" spans="1:18" ht="13.8" thickBot="1" x14ac:dyDescent="0.3">
      <c r="A32" s="79" t="s">
        <v>376</v>
      </c>
      <c r="B32" s="19" t="s">
        <v>15</v>
      </c>
      <c r="C32" s="19" t="s">
        <v>304</v>
      </c>
      <c r="D32" s="36"/>
      <c r="E32" s="55" t="s">
        <v>165</v>
      </c>
      <c r="F32" s="55"/>
      <c r="G32" s="35"/>
      <c r="H32" s="56">
        <v>2</v>
      </c>
      <c r="I32" s="57"/>
      <c r="J32" s="57"/>
      <c r="K32" s="57"/>
      <c r="L32" s="36">
        <v>3</v>
      </c>
      <c r="M32" s="35" t="s">
        <v>488</v>
      </c>
      <c r="N32" s="34"/>
      <c r="O32" s="74"/>
      <c r="P32" s="75"/>
      <c r="Q32" s="48" t="s">
        <v>138</v>
      </c>
      <c r="R32" s="48" t="s">
        <v>125</v>
      </c>
    </row>
    <row r="33" spans="1:18" ht="13.8" thickBot="1" x14ac:dyDescent="0.3">
      <c r="A33" s="79" t="s">
        <v>377</v>
      </c>
      <c r="B33" s="19" t="s">
        <v>16</v>
      </c>
      <c r="C33" s="19" t="s">
        <v>305</v>
      </c>
      <c r="D33" s="36"/>
      <c r="E33" s="55"/>
      <c r="F33" s="55" t="s">
        <v>204</v>
      </c>
      <c r="G33" s="35"/>
      <c r="H33" s="56">
        <v>2</v>
      </c>
      <c r="I33" s="57"/>
      <c r="J33" s="57"/>
      <c r="K33" s="57"/>
      <c r="L33" s="36">
        <v>3</v>
      </c>
      <c r="M33" s="35" t="s">
        <v>488</v>
      </c>
      <c r="N33" s="63" t="s">
        <v>6</v>
      </c>
      <c r="O33" s="76" t="str">
        <f>A32</f>
        <v>amqgas1f17em</v>
      </c>
      <c r="P33" s="77" t="str">
        <f>B32</f>
        <v>Kvantumgázok I</v>
      </c>
      <c r="Q33" s="48" t="s">
        <v>138</v>
      </c>
      <c r="R33" s="48" t="s">
        <v>125</v>
      </c>
    </row>
    <row r="34" spans="1:18" ht="13.8" thickBot="1" x14ac:dyDescent="0.3">
      <c r="A34" s="79" t="s">
        <v>482</v>
      </c>
      <c r="B34" s="19" t="s">
        <v>12</v>
      </c>
      <c r="C34" s="19" t="s">
        <v>306</v>
      </c>
      <c r="D34" s="36"/>
      <c r="E34" s="55"/>
      <c r="F34" s="55" t="s">
        <v>165</v>
      </c>
      <c r="G34" s="35"/>
      <c r="H34" s="56">
        <v>2</v>
      </c>
      <c r="I34" s="57"/>
      <c r="J34" s="57"/>
      <c r="K34" s="57"/>
      <c r="L34" s="36">
        <v>3</v>
      </c>
      <c r="M34" s="35" t="s">
        <v>488</v>
      </c>
      <c r="N34" s="34"/>
      <c r="O34" s="74"/>
      <c r="P34" s="75"/>
      <c r="Q34" s="48" t="s">
        <v>133</v>
      </c>
      <c r="R34" s="48" t="s">
        <v>135</v>
      </c>
    </row>
    <row r="35" spans="1:18" ht="13.8" thickBot="1" x14ac:dyDescent="0.3">
      <c r="A35" s="79" t="s">
        <v>378</v>
      </c>
      <c r="B35" s="19" t="s">
        <v>14</v>
      </c>
      <c r="C35" s="19" t="s">
        <v>60</v>
      </c>
      <c r="D35" s="36"/>
      <c r="E35" s="55"/>
      <c r="F35" s="55" t="s">
        <v>165</v>
      </c>
      <c r="G35" s="35"/>
      <c r="H35" s="56">
        <v>2</v>
      </c>
      <c r="I35" s="57"/>
      <c r="J35" s="57"/>
      <c r="K35" s="57"/>
      <c r="L35" s="36">
        <v>3</v>
      </c>
      <c r="M35" s="35" t="s">
        <v>488</v>
      </c>
      <c r="N35" s="34"/>
      <c r="O35" s="74"/>
      <c r="P35" s="75"/>
      <c r="Q35" s="48" t="s">
        <v>136</v>
      </c>
      <c r="R35" s="48" t="s">
        <v>137</v>
      </c>
    </row>
    <row r="36" spans="1:18" ht="13.8" thickBot="1" x14ac:dyDescent="0.3">
      <c r="A36" s="79" t="s">
        <v>379</v>
      </c>
      <c r="B36" s="19" t="s">
        <v>226</v>
      </c>
      <c r="C36" s="19" t="s">
        <v>227</v>
      </c>
      <c r="D36" s="36"/>
      <c r="E36" s="55" t="s">
        <v>204</v>
      </c>
      <c r="F36" s="55"/>
      <c r="G36" s="35"/>
      <c r="H36" s="56">
        <v>2</v>
      </c>
      <c r="I36" s="57"/>
      <c r="J36" s="57"/>
      <c r="K36" s="57"/>
      <c r="L36" s="36">
        <v>3</v>
      </c>
      <c r="M36" s="35" t="s">
        <v>488</v>
      </c>
      <c r="N36" s="34"/>
      <c r="O36" s="74"/>
      <c r="P36" s="75"/>
      <c r="Q36" s="48" t="s">
        <v>136</v>
      </c>
      <c r="R36" s="48" t="s">
        <v>137</v>
      </c>
    </row>
    <row r="37" spans="1:18" ht="13.8" thickBot="1" x14ac:dyDescent="0.3">
      <c r="A37" s="79" t="s">
        <v>380</v>
      </c>
      <c r="B37" s="19" t="s">
        <v>233</v>
      </c>
      <c r="C37" s="19" t="s">
        <v>234</v>
      </c>
      <c r="D37" s="36"/>
      <c r="E37" s="55"/>
      <c r="F37" s="55" t="s">
        <v>204</v>
      </c>
      <c r="G37" s="35"/>
      <c r="H37" s="56">
        <v>2</v>
      </c>
      <c r="I37" s="57"/>
      <c r="J37" s="57"/>
      <c r="K37" s="57"/>
      <c r="L37" s="36">
        <v>3</v>
      </c>
      <c r="M37" s="35" t="s">
        <v>488</v>
      </c>
      <c r="N37" s="34"/>
      <c r="O37" s="74"/>
      <c r="P37" s="75"/>
      <c r="Q37" s="48" t="s">
        <v>136</v>
      </c>
      <c r="R37" s="48" t="s">
        <v>137</v>
      </c>
    </row>
    <row r="38" spans="1:18" x14ac:dyDescent="0.25">
      <c r="A38" s="32"/>
      <c r="B38" s="32"/>
      <c r="C38" s="32"/>
      <c r="D38" s="45"/>
      <c r="E38" s="45"/>
      <c r="F38" s="45"/>
      <c r="G38" s="45"/>
      <c r="H38" s="59"/>
      <c r="I38" s="59"/>
      <c r="J38" s="59"/>
      <c r="K38" s="65"/>
      <c r="L38" s="66"/>
    </row>
    <row r="39" spans="1:18" ht="13.8" thickBot="1" x14ac:dyDescent="0.3">
      <c r="B39" s="1" t="s">
        <v>17</v>
      </c>
      <c r="C39" s="1" t="s">
        <v>253</v>
      </c>
      <c r="O39" s="50"/>
      <c r="P39" s="50"/>
      <c r="Q39" s="50" t="s">
        <v>141</v>
      </c>
      <c r="R39" s="50" t="s">
        <v>142</v>
      </c>
    </row>
    <row r="40" spans="1:18" ht="13.8" thickBot="1" x14ac:dyDescent="0.3">
      <c r="A40" s="79" t="s">
        <v>263</v>
      </c>
      <c r="B40" s="19" t="s">
        <v>18</v>
      </c>
      <c r="C40" s="19" t="s">
        <v>307</v>
      </c>
      <c r="D40" s="36"/>
      <c r="E40" s="55" t="s">
        <v>165</v>
      </c>
      <c r="F40" s="55"/>
      <c r="G40" s="35"/>
      <c r="H40" s="56">
        <v>2</v>
      </c>
      <c r="I40" s="57"/>
      <c r="J40" s="57"/>
      <c r="K40" s="57"/>
      <c r="L40" s="36">
        <v>3</v>
      </c>
      <c r="M40" s="35" t="s">
        <v>488</v>
      </c>
      <c r="N40" s="34"/>
      <c r="O40" s="74"/>
      <c r="P40" s="75"/>
      <c r="Q40" s="48" t="s">
        <v>126</v>
      </c>
      <c r="R40" s="48" t="s">
        <v>127</v>
      </c>
    </row>
    <row r="41" spans="1:18" ht="13.8" thickBot="1" x14ac:dyDescent="0.3">
      <c r="A41" s="79" t="s">
        <v>382</v>
      </c>
      <c r="B41" s="19" t="s">
        <v>19</v>
      </c>
      <c r="C41" s="19" t="s">
        <v>308</v>
      </c>
      <c r="D41" s="36"/>
      <c r="E41" s="55" t="s">
        <v>165</v>
      </c>
      <c r="F41" s="55"/>
      <c r="G41" s="35"/>
      <c r="H41" s="56">
        <v>2</v>
      </c>
      <c r="I41" s="57"/>
      <c r="J41" s="57"/>
      <c r="K41" s="57"/>
      <c r="L41" s="36">
        <v>3</v>
      </c>
      <c r="M41" s="35" t="s">
        <v>488</v>
      </c>
      <c r="N41" s="34"/>
      <c r="O41" s="74"/>
      <c r="P41" s="75"/>
      <c r="Q41" s="48" t="s">
        <v>139</v>
      </c>
      <c r="R41" s="48" t="s">
        <v>140</v>
      </c>
    </row>
    <row r="42" spans="1:18" ht="13.8" thickBot="1" x14ac:dyDescent="0.3">
      <c r="A42" s="79" t="s">
        <v>381</v>
      </c>
      <c r="B42" s="19" t="s">
        <v>20</v>
      </c>
      <c r="C42" s="19" t="s">
        <v>309</v>
      </c>
      <c r="D42" s="36"/>
      <c r="E42" s="55" t="s">
        <v>165</v>
      </c>
      <c r="F42" s="55"/>
      <c r="G42" s="35"/>
      <c r="H42" s="56">
        <v>2</v>
      </c>
      <c r="I42" s="57"/>
      <c r="J42" s="57"/>
      <c r="K42" s="57"/>
      <c r="L42" s="36">
        <v>3</v>
      </c>
      <c r="M42" s="35" t="s">
        <v>488</v>
      </c>
      <c r="N42" s="34"/>
      <c r="O42" s="74"/>
      <c r="P42" s="75"/>
      <c r="Q42" s="48" t="s">
        <v>141</v>
      </c>
      <c r="R42" s="48" t="s">
        <v>142</v>
      </c>
    </row>
    <row r="43" spans="1:18" ht="13.8" thickBot="1" x14ac:dyDescent="0.3">
      <c r="A43" s="79" t="s">
        <v>383</v>
      </c>
      <c r="B43" s="19" t="s">
        <v>21</v>
      </c>
      <c r="C43" s="19" t="s">
        <v>310</v>
      </c>
      <c r="D43" s="36"/>
      <c r="E43" s="55"/>
      <c r="F43" s="55" t="s">
        <v>165</v>
      </c>
      <c r="G43" s="35"/>
      <c r="H43" s="56">
        <v>2</v>
      </c>
      <c r="I43" s="57"/>
      <c r="J43" s="57"/>
      <c r="K43" s="57"/>
      <c r="L43" s="36">
        <v>3</v>
      </c>
      <c r="M43" s="35" t="s">
        <v>488</v>
      </c>
      <c r="N43" s="34"/>
      <c r="O43" s="74"/>
      <c r="P43" s="75"/>
      <c r="Q43" s="48" t="s">
        <v>143</v>
      </c>
      <c r="R43" s="48" t="s">
        <v>144</v>
      </c>
    </row>
    <row r="44" spans="1:18" ht="13.8" thickBot="1" x14ac:dyDescent="0.3">
      <c r="A44" s="79" t="s">
        <v>384</v>
      </c>
      <c r="B44" s="19" t="s">
        <v>22</v>
      </c>
      <c r="C44" s="19" t="s">
        <v>311</v>
      </c>
      <c r="D44" s="36"/>
      <c r="E44" s="55"/>
      <c r="F44" s="55" t="s">
        <v>165</v>
      </c>
      <c r="G44" s="35"/>
      <c r="H44" s="56">
        <v>2</v>
      </c>
      <c r="I44" s="57"/>
      <c r="J44" s="57"/>
      <c r="K44" s="57"/>
      <c r="L44" s="36">
        <v>3</v>
      </c>
      <c r="M44" s="35" t="s">
        <v>488</v>
      </c>
      <c r="N44" s="34"/>
      <c r="O44" s="74"/>
      <c r="P44" s="75"/>
      <c r="Q44" s="48" t="s">
        <v>145</v>
      </c>
      <c r="R44" s="48" t="s">
        <v>146</v>
      </c>
    </row>
    <row r="45" spans="1:18" ht="13.8" thickBot="1" x14ac:dyDescent="0.3">
      <c r="A45" s="79" t="s">
        <v>385</v>
      </c>
      <c r="B45" s="19" t="s">
        <v>23</v>
      </c>
      <c r="C45" s="19" t="s">
        <v>312</v>
      </c>
      <c r="D45" s="36"/>
      <c r="E45" s="55"/>
      <c r="F45" s="55" t="s">
        <v>165</v>
      </c>
      <c r="G45" s="35"/>
      <c r="H45" s="56">
        <v>2</v>
      </c>
      <c r="I45" s="57"/>
      <c r="J45" s="57"/>
      <c r="K45" s="57"/>
      <c r="L45" s="36">
        <v>3</v>
      </c>
      <c r="M45" s="35" t="s">
        <v>488</v>
      </c>
      <c r="N45" s="34"/>
      <c r="O45" s="74"/>
      <c r="P45" s="75"/>
      <c r="Q45" s="48" t="s">
        <v>145</v>
      </c>
      <c r="R45" s="48" t="s">
        <v>146</v>
      </c>
    </row>
    <row r="47" spans="1:18" ht="13.8" thickBot="1" x14ac:dyDescent="0.3">
      <c r="B47" s="1" t="s">
        <v>59</v>
      </c>
      <c r="C47" s="1" t="s">
        <v>254</v>
      </c>
      <c r="O47" s="50"/>
      <c r="P47" s="50"/>
      <c r="Q47" s="50" t="s">
        <v>153</v>
      </c>
      <c r="R47" s="50" t="s">
        <v>147</v>
      </c>
    </row>
    <row r="48" spans="1:18" ht="13.8" thickBot="1" x14ac:dyDescent="0.3">
      <c r="A48" s="79" t="s">
        <v>421</v>
      </c>
      <c r="B48" s="19" t="s">
        <v>115</v>
      </c>
      <c r="C48" s="19" t="s">
        <v>313</v>
      </c>
      <c r="D48" s="36" t="s">
        <v>165</v>
      </c>
      <c r="E48" s="55"/>
      <c r="F48" s="55"/>
      <c r="G48" s="35"/>
      <c r="H48" s="56">
        <v>2</v>
      </c>
      <c r="I48" s="57"/>
      <c r="J48" s="57"/>
      <c r="K48" s="57"/>
      <c r="L48" s="36">
        <v>2</v>
      </c>
      <c r="M48" s="35" t="s">
        <v>488</v>
      </c>
      <c r="N48" s="34"/>
      <c r="O48" s="74"/>
      <c r="P48" s="75"/>
      <c r="Q48" s="48" t="s">
        <v>281</v>
      </c>
      <c r="R48" s="48" t="s">
        <v>196</v>
      </c>
    </row>
    <row r="49" spans="1:18" ht="13.8" thickBot="1" x14ac:dyDescent="0.3">
      <c r="A49" s="79" t="s">
        <v>422</v>
      </c>
      <c r="B49" s="19" t="s">
        <v>116</v>
      </c>
      <c r="C49" s="19" t="s">
        <v>314</v>
      </c>
      <c r="D49" s="36"/>
      <c r="E49" s="55" t="s">
        <v>165</v>
      </c>
      <c r="F49" s="55"/>
      <c r="G49" s="35"/>
      <c r="H49" s="56">
        <v>2</v>
      </c>
      <c r="I49" s="57"/>
      <c r="J49" s="57"/>
      <c r="K49" s="57"/>
      <c r="L49" s="36">
        <v>2</v>
      </c>
      <c r="M49" s="35" t="s">
        <v>488</v>
      </c>
      <c r="N49" s="34"/>
      <c r="O49" s="74"/>
      <c r="P49" s="75"/>
      <c r="Q49" s="48" t="s">
        <v>282</v>
      </c>
      <c r="R49" s="48" t="s">
        <v>197</v>
      </c>
    </row>
    <row r="50" spans="1:18" ht="13.8" thickBot="1" x14ac:dyDescent="0.3">
      <c r="A50" s="79" t="s">
        <v>423</v>
      </c>
      <c r="B50" s="19" t="s">
        <v>117</v>
      </c>
      <c r="C50" s="19" t="s">
        <v>315</v>
      </c>
      <c r="D50" s="36"/>
      <c r="E50" s="55"/>
      <c r="F50" s="55" t="s">
        <v>204</v>
      </c>
      <c r="G50" s="35"/>
      <c r="H50" s="56">
        <v>2</v>
      </c>
      <c r="I50" s="57"/>
      <c r="J50" s="57"/>
      <c r="K50" s="57"/>
      <c r="L50" s="36">
        <v>2</v>
      </c>
      <c r="M50" s="35" t="s">
        <v>488</v>
      </c>
      <c r="N50" s="34"/>
      <c r="O50" s="74"/>
      <c r="P50" s="75"/>
      <c r="Q50" s="48" t="s">
        <v>283</v>
      </c>
      <c r="R50" s="48" t="s">
        <v>198</v>
      </c>
    </row>
    <row r="51" spans="1:18" ht="13.8" thickBot="1" x14ac:dyDescent="0.3">
      <c r="A51" s="79" t="s">
        <v>264</v>
      </c>
      <c r="B51" s="19" t="s">
        <v>45</v>
      </c>
      <c r="C51" s="19" t="s">
        <v>62</v>
      </c>
      <c r="D51" s="36"/>
      <c r="E51" s="55" t="s">
        <v>165</v>
      </c>
      <c r="F51" s="55"/>
      <c r="G51" s="35"/>
      <c r="H51" s="56">
        <v>2</v>
      </c>
      <c r="I51" s="57"/>
      <c r="J51" s="57"/>
      <c r="K51" s="57"/>
      <c r="L51" s="36">
        <v>3</v>
      </c>
      <c r="M51" s="35" t="s">
        <v>488</v>
      </c>
      <c r="N51" s="34"/>
      <c r="O51" s="74"/>
      <c r="P51" s="75"/>
      <c r="Q51" s="48" t="s">
        <v>153</v>
      </c>
      <c r="R51" s="48" t="s">
        <v>147</v>
      </c>
    </row>
    <row r="52" spans="1:18" ht="13.8" thickBot="1" x14ac:dyDescent="0.3">
      <c r="A52" s="79" t="s">
        <v>265</v>
      </c>
      <c r="B52" s="19" t="s">
        <v>46</v>
      </c>
      <c r="C52" s="19" t="s">
        <v>63</v>
      </c>
      <c r="D52" s="36"/>
      <c r="E52" s="55"/>
      <c r="F52" s="55" t="s">
        <v>165</v>
      </c>
      <c r="G52" s="35"/>
      <c r="H52" s="56">
        <v>2</v>
      </c>
      <c r="I52" s="57"/>
      <c r="J52" s="57"/>
      <c r="K52" s="57"/>
      <c r="L52" s="36">
        <v>3</v>
      </c>
      <c r="M52" s="35" t="s">
        <v>488</v>
      </c>
      <c r="N52" s="63" t="s">
        <v>6</v>
      </c>
      <c r="O52" s="76" t="str">
        <f>A51</f>
        <v>biophys1f17ex</v>
      </c>
      <c r="P52" s="77" t="str">
        <f>B51</f>
        <v>Biofizika I</v>
      </c>
      <c r="Q52" s="48" t="s">
        <v>153</v>
      </c>
      <c r="R52" s="48" t="s">
        <v>147</v>
      </c>
    </row>
    <row r="53" spans="1:18" ht="13.8" thickBot="1" x14ac:dyDescent="0.3">
      <c r="A53" s="79" t="s">
        <v>386</v>
      </c>
      <c r="B53" s="19" t="s">
        <v>47</v>
      </c>
      <c r="C53" s="19" t="s">
        <v>316</v>
      </c>
      <c r="D53" s="36"/>
      <c r="E53" s="55" t="s">
        <v>165</v>
      </c>
      <c r="F53" s="55"/>
      <c r="G53" s="35"/>
      <c r="H53" s="56">
        <v>2</v>
      </c>
      <c r="I53" s="57"/>
      <c r="J53" s="57"/>
      <c r="K53" s="57"/>
      <c r="L53" s="36">
        <v>2</v>
      </c>
      <c r="M53" s="35" t="s">
        <v>488</v>
      </c>
      <c r="N53" s="34"/>
      <c r="O53" s="74"/>
      <c r="P53" s="75"/>
      <c r="Q53" s="48" t="s">
        <v>160</v>
      </c>
      <c r="R53" s="48" t="s">
        <v>161</v>
      </c>
    </row>
    <row r="54" spans="1:18" ht="13.8" thickBot="1" x14ac:dyDescent="0.3">
      <c r="A54" s="79" t="s">
        <v>402</v>
      </c>
      <c r="B54" s="19" t="s">
        <v>48</v>
      </c>
      <c r="C54" s="19" t="s">
        <v>317</v>
      </c>
      <c r="D54" s="36"/>
      <c r="E54" s="55" t="s">
        <v>165</v>
      </c>
      <c r="F54" s="55"/>
      <c r="G54" s="35"/>
      <c r="H54" s="56">
        <v>2</v>
      </c>
      <c r="I54" s="57"/>
      <c r="J54" s="57"/>
      <c r="K54" s="57"/>
      <c r="L54" s="36">
        <v>3</v>
      </c>
      <c r="M54" s="35" t="s">
        <v>488</v>
      </c>
      <c r="N54" s="34"/>
      <c r="O54" s="74"/>
      <c r="P54" s="75"/>
      <c r="Q54" s="48" t="s">
        <v>148</v>
      </c>
      <c r="R54" s="48" t="s">
        <v>149</v>
      </c>
    </row>
    <row r="55" spans="1:18" ht="13.8" thickBot="1" x14ac:dyDescent="0.3">
      <c r="A55" s="79" t="s">
        <v>387</v>
      </c>
      <c r="B55" s="19" t="s">
        <v>49</v>
      </c>
      <c r="C55" s="19" t="s">
        <v>318</v>
      </c>
      <c r="D55" s="36"/>
      <c r="E55" s="55"/>
      <c r="F55" s="55" t="s">
        <v>165</v>
      </c>
      <c r="G55" s="35"/>
      <c r="H55" s="56">
        <v>2</v>
      </c>
      <c r="I55" s="57"/>
      <c r="J55" s="57"/>
      <c r="K55" s="57"/>
      <c r="L55" s="36">
        <v>3</v>
      </c>
      <c r="M55" s="35" t="s">
        <v>488</v>
      </c>
      <c r="N55" s="34"/>
      <c r="O55" s="74"/>
      <c r="P55" s="75"/>
      <c r="Q55" s="48" t="s">
        <v>177</v>
      </c>
      <c r="R55" s="48" t="s">
        <v>178</v>
      </c>
    </row>
    <row r="56" spans="1:18" ht="13.8" thickBot="1" x14ac:dyDescent="0.3">
      <c r="A56" s="42" t="str">
        <f>A$35</f>
        <v>ammacrof17em</v>
      </c>
      <c r="B56" s="42" t="str">
        <f t="shared" ref="B56:R56" si="0">B$35</f>
        <v>Makromolekulák</v>
      </c>
      <c r="C56" s="42" t="str">
        <f t="shared" si="0"/>
        <v>Macromolecules</v>
      </c>
      <c r="D56" s="36"/>
      <c r="E56" s="55"/>
      <c r="F56" s="55" t="s">
        <v>204</v>
      </c>
      <c r="G56" s="35"/>
      <c r="H56" s="56">
        <f t="shared" si="0"/>
        <v>2</v>
      </c>
      <c r="I56" s="57">
        <f t="shared" si="0"/>
        <v>0</v>
      </c>
      <c r="J56" s="57">
        <f t="shared" si="0"/>
        <v>0</v>
      </c>
      <c r="K56" s="57">
        <f t="shared" si="0"/>
        <v>0</v>
      </c>
      <c r="L56" s="36">
        <f t="shared" si="0"/>
        <v>3</v>
      </c>
      <c r="M56" s="35" t="str">
        <f t="shared" si="0"/>
        <v>K</v>
      </c>
      <c r="N56" s="34"/>
      <c r="O56" s="74"/>
      <c r="P56" s="75"/>
      <c r="Q56" s="48" t="str">
        <f t="shared" si="0"/>
        <v>Kürti Jenő</v>
      </c>
      <c r="R56" s="48" t="str">
        <f t="shared" si="0"/>
        <v>HQOFIM</v>
      </c>
    </row>
    <row r="57" spans="1:18" x14ac:dyDescent="0.25">
      <c r="A57" s="25" t="s">
        <v>619</v>
      </c>
      <c r="B57" s="26"/>
      <c r="C57" s="26"/>
      <c r="D57" s="67"/>
      <c r="E57" s="67"/>
      <c r="F57" s="67"/>
      <c r="G57" s="67"/>
      <c r="H57" s="67"/>
      <c r="I57" s="67"/>
      <c r="J57" s="67"/>
      <c r="K57" s="67"/>
      <c r="L57" s="67"/>
    </row>
    <row r="58" spans="1:18" x14ac:dyDescent="0.25">
      <c r="A58" s="134" t="s">
        <v>620</v>
      </c>
      <c r="B58" s="24"/>
      <c r="C58" s="24"/>
      <c r="D58" s="70"/>
      <c r="E58" s="70"/>
      <c r="F58" s="70"/>
      <c r="G58" s="70"/>
      <c r="H58" s="70"/>
      <c r="I58" s="70"/>
      <c r="J58" s="70"/>
      <c r="K58" s="70"/>
      <c r="L58" s="70"/>
    </row>
    <row r="60" spans="1:18" ht="13.8" thickBot="1" x14ac:dyDescent="0.3">
      <c r="B60" s="1" t="s">
        <v>27</v>
      </c>
      <c r="C60" s="1" t="s">
        <v>255</v>
      </c>
      <c r="Q60" s="47" t="s">
        <v>150</v>
      </c>
      <c r="R60" s="47" t="s">
        <v>151</v>
      </c>
    </row>
    <row r="61" spans="1:18" ht="13.8" thickBot="1" x14ac:dyDescent="0.3">
      <c r="A61" s="33" t="s">
        <v>266</v>
      </c>
      <c r="B61" s="19" t="s">
        <v>229</v>
      </c>
      <c r="C61" s="19" t="s">
        <v>230</v>
      </c>
      <c r="D61" s="36"/>
      <c r="E61" s="55" t="s">
        <v>165</v>
      </c>
      <c r="F61" s="55"/>
      <c r="G61" s="35"/>
      <c r="H61" s="56">
        <v>2</v>
      </c>
      <c r="I61" s="57"/>
      <c r="J61" s="57"/>
      <c r="K61" s="57"/>
      <c r="L61" s="36">
        <v>3</v>
      </c>
      <c r="M61" s="35" t="s">
        <v>488</v>
      </c>
      <c r="N61" s="34"/>
      <c r="O61" s="74"/>
      <c r="P61" s="75"/>
      <c r="Q61" s="48" t="s">
        <v>172</v>
      </c>
      <c r="R61" s="48" t="s">
        <v>129</v>
      </c>
    </row>
    <row r="62" spans="1:18" ht="13.8" thickBot="1" x14ac:dyDescent="0.3">
      <c r="A62" s="33" t="s">
        <v>391</v>
      </c>
      <c r="B62" s="19" t="s">
        <v>24</v>
      </c>
      <c r="C62" s="19" t="s">
        <v>319</v>
      </c>
      <c r="D62" s="36"/>
      <c r="E62" s="55" t="s">
        <v>165</v>
      </c>
      <c r="F62" s="55"/>
      <c r="G62" s="35"/>
      <c r="H62" s="56">
        <v>2</v>
      </c>
      <c r="I62" s="57"/>
      <c r="J62" s="57"/>
      <c r="K62" s="57"/>
      <c r="L62" s="36">
        <v>3</v>
      </c>
      <c r="M62" s="35" t="s">
        <v>488</v>
      </c>
      <c r="N62" s="34"/>
      <c r="O62" s="74"/>
      <c r="P62" s="75"/>
      <c r="Q62" s="48" t="s">
        <v>150</v>
      </c>
      <c r="R62" s="48" t="s">
        <v>151</v>
      </c>
    </row>
    <row r="63" spans="1:18" ht="13.8" thickBot="1" x14ac:dyDescent="0.3">
      <c r="A63" s="33" t="s">
        <v>392</v>
      </c>
      <c r="B63" s="19" t="s">
        <v>228</v>
      </c>
      <c r="C63" s="19" t="s">
        <v>320</v>
      </c>
      <c r="D63" s="36"/>
      <c r="E63" s="55" t="s">
        <v>165</v>
      </c>
      <c r="F63" s="55"/>
      <c r="G63" s="35"/>
      <c r="H63" s="56">
        <v>2</v>
      </c>
      <c r="I63" s="57"/>
      <c r="J63" s="57"/>
      <c r="K63" s="57"/>
      <c r="L63" s="36">
        <v>3</v>
      </c>
      <c r="M63" s="35" t="s">
        <v>488</v>
      </c>
      <c r="N63" s="34"/>
      <c r="O63" s="74"/>
      <c r="P63" s="75"/>
      <c r="Q63" s="48" t="s">
        <v>150</v>
      </c>
      <c r="R63" s="48" t="s">
        <v>151</v>
      </c>
    </row>
    <row r="64" spans="1:18" ht="13.8" thickBot="1" x14ac:dyDescent="0.3">
      <c r="A64" s="33" t="s">
        <v>393</v>
      </c>
      <c r="B64" s="19" t="s">
        <v>277</v>
      </c>
      <c r="C64" s="19" t="s">
        <v>278</v>
      </c>
      <c r="D64" s="36"/>
      <c r="E64" s="55"/>
      <c r="F64" s="55" t="s">
        <v>165</v>
      </c>
      <c r="G64" s="35"/>
      <c r="H64" s="56">
        <v>2</v>
      </c>
      <c r="I64" s="57"/>
      <c r="J64" s="57"/>
      <c r="K64" s="57"/>
      <c r="L64" s="36">
        <v>3</v>
      </c>
      <c r="M64" s="35" t="s">
        <v>488</v>
      </c>
      <c r="N64" s="34"/>
      <c r="O64" s="74"/>
      <c r="P64" s="75"/>
      <c r="Q64" s="48" t="s">
        <v>231</v>
      </c>
      <c r="R64" s="48" t="s">
        <v>232</v>
      </c>
    </row>
    <row r="65" spans="1:18" ht="13.8" thickBot="1" x14ac:dyDescent="0.3">
      <c r="A65" s="33" t="s">
        <v>394</v>
      </c>
      <c r="B65" s="19" t="s">
        <v>25</v>
      </c>
      <c r="C65" s="19" t="s">
        <v>64</v>
      </c>
      <c r="D65" s="36"/>
      <c r="E65" s="55" t="s">
        <v>204</v>
      </c>
      <c r="F65" s="55"/>
      <c r="G65" s="35"/>
      <c r="H65" s="56">
        <v>2</v>
      </c>
      <c r="I65" s="57"/>
      <c r="J65" s="57"/>
      <c r="K65" s="57"/>
      <c r="L65" s="36">
        <v>3</v>
      </c>
      <c r="M65" s="35" t="s">
        <v>488</v>
      </c>
      <c r="N65" s="34"/>
      <c r="O65" s="74"/>
      <c r="P65" s="75"/>
      <c r="Q65" s="48" t="str">
        <f>Q$96</f>
        <v>Cserti József</v>
      </c>
      <c r="R65" s="48" t="str">
        <f>R$96</f>
        <v>EPLQ7Y</v>
      </c>
    </row>
    <row r="66" spans="1:18" ht="13.8" thickBot="1" x14ac:dyDescent="0.3">
      <c r="A66" s="33" t="s">
        <v>395</v>
      </c>
      <c r="B66" s="19" t="s">
        <v>26</v>
      </c>
      <c r="C66" s="19" t="s">
        <v>321</v>
      </c>
      <c r="D66" s="36"/>
      <c r="E66" s="55"/>
      <c r="F66" s="55" t="s">
        <v>204</v>
      </c>
      <c r="G66" s="35"/>
      <c r="H66" s="56">
        <v>2</v>
      </c>
      <c r="I66" s="57"/>
      <c r="J66" s="57"/>
      <c r="K66" s="57"/>
      <c r="L66" s="36">
        <v>3</v>
      </c>
      <c r="M66" s="35" t="s">
        <v>488</v>
      </c>
      <c r="N66" s="34"/>
      <c r="O66" s="74"/>
      <c r="P66" s="75"/>
      <c r="Q66" s="48" t="s">
        <v>122</v>
      </c>
      <c r="R66" s="48" t="s">
        <v>121</v>
      </c>
    </row>
    <row r="67" spans="1:18" ht="13.8" thickBot="1" x14ac:dyDescent="0.3">
      <c r="A67" s="29" t="str">
        <f>A$96</f>
        <v>spmessysf17em</v>
      </c>
      <c r="B67" s="30" t="str">
        <f>B$96</f>
        <v>Mezoszkopikus rendszerek fizikája</v>
      </c>
      <c r="C67" s="30" t="str">
        <f>C$96</f>
        <v>Physics of Mesoscopic Systems</v>
      </c>
      <c r="D67" s="36"/>
      <c r="E67" s="55"/>
      <c r="F67" s="55" t="s">
        <v>204</v>
      </c>
      <c r="G67" s="35"/>
      <c r="H67" s="56">
        <f>H$96</f>
        <v>2</v>
      </c>
      <c r="I67" s="57">
        <f>I$96</f>
        <v>0</v>
      </c>
      <c r="J67" s="57">
        <f>J$96</f>
        <v>0</v>
      </c>
      <c r="K67" s="57">
        <f>K$96</f>
        <v>0</v>
      </c>
      <c r="L67" s="36">
        <f t="shared" ref="L67:R67" si="1">L$96</f>
        <v>3</v>
      </c>
      <c r="M67" s="35" t="str">
        <f t="shared" si="1"/>
        <v>K</v>
      </c>
      <c r="N67" s="34"/>
      <c r="O67" s="74"/>
      <c r="P67" s="75"/>
      <c r="Q67" s="48" t="str">
        <f t="shared" si="1"/>
        <v>Cserti József</v>
      </c>
      <c r="R67" s="48" t="str">
        <f t="shared" si="1"/>
        <v>EPLQ7Y</v>
      </c>
    </row>
    <row r="68" spans="1:18" x14ac:dyDescent="0.25">
      <c r="A68" s="32"/>
      <c r="B68" s="32"/>
      <c r="C68" s="32"/>
      <c r="D68" s="45"/>
      <c r="E68" s="45"/>
      <c r="F68" s="45"/>
      <c r="G68" s="45"/>
      <c r="H68" s="59"/>
      <c r="I68" s="59"/>
      <c r="J68" s="59"/>
      <c r="K68" s="64"/>
      <c r="L68" s="59"/>
    </row>
    <row r="69" spans="1:18" ht="13.8" thickBot="1" x14ac:dyDescent="0.3">
      <c r="B69" s="1" t="s">
        <v>97</v>
      </c>
      <c r="C69" s="38" t="s">
        <v>256</v>
      </c>
      <c r="O69" s="50"/>
      <c r="P69" s="50"/>
      <c r="Q69" s="50" t="s">
        <v>173</v>
      </c>
      <c r="R69" s="50" t="s">
        <v>182</v>
      </c>
    </row>
    <row r="70" spans="1:18" ht="13.8" thickBot="1" x14ac:dyDescent="0.3">
      <c r="A70" s="29" t="str">
        <f>A$48</f>
        <v>bevbiol1b17ea</v>
      </c>
      <c r="B70" s="30" t="str">
        <f t="shared" ref="B70:R70" si="2">B$48</f>
        <v>Bevezetés a biológiába 1.</v>
      </c>
      <c r="C70" s="30" t="str">
        <f t="shared" si="2"/>
        <v>Introduction to Biology 1.</v>
      </c>
      <c r="D70" s="36" t="s">
        <v>204</v>
      </c>
      <c r="E70" s="55"/>
      <c r="F70" s="55"/>
      <c r="G70" s="35"/>
      <c r="H70" s="56">
        <f t="shared" si="2"/>
        <v>2</v>
      </c>
      <c r="I70" s="57">
        <f t="shared" si="2"/>
        <v>0</v>
      </c>
      <c r="J70" s="57">
        <f t="shared" si="2"/>
        <v>0</v>
      </c>
      <c r="K70" s="57">
        <f t="shared" si="2"/>
        <v>0</v>
      </c>
      <c r="L70" s="36">
        <f t="shared" si="2"/>
        <v>2</v>
      </c>
      <c r="M70" s="35" t="str">
        <f t="shared" si="2"/>
        <v>K</v>
      </c>
      <c r="N70" s="34"/>
      <c r="O70" s="74"/>
      <c r="P70" s="75"/>
      <c r="Q70" s="48" t="str">
        <f t="shared" si="2"/>
        <v>Tárnok Krisztián</v>
      </c>
      <c r="R70" s="48" t="str">
        <f t="shared" si="2"/>
        <v>KP46K8</v>
      </c>
    </row>
    <row r="71" spans="1:18" ht="13.8" thickBot="1" x14ac:dyDescent="0.3">
      <c r="A71" s="33" t="s">
        <v>424</v>
      </c>
      <c r="B71" s="19" t="s">
        <v>106</v>
      </c>
      <c r="C71" s="19" t="s">
        <v>107</v>
      </c>
      <c r="D71" s="36" t="s">
        <v>165</v>
      </c>
      <c r="E71" s="55"/>
      <c r="F71" s="55"/>
      <c r="G71" s="35"/>
      <c r="H71" s="56">
        <v>2</v>
      </c>
      <c r="I71" s="57"/>
      <c r="J71" s="57"/>
      <c r="K71" s="57"/>
      <c r="L71" s="36">
        <v>3</v>
      </c>
      <c r="M71" s="35" t="s">
        <v>488</v>
      </c>
      <c r="N71" s="34"/>
      <c r="O71" s="74"/>
      <c r="P71" s="75"/>
      <c r="Q71" s="48" t="s">
        <v>205</v>
      </c>
      <c r="R71" s="48" t="s">
        <v>206</v>
      </c>
    </row>
    <row r="72" spans="1:18" ht="13.8" thickBot="1" x14ac:dyDescent="0.3">
      <c r="A72" s="33" t="s">
        <v>267</v>
      </c>
      <c r="B72" s="19" t="s">
        <v>98</v>
      </c>
      <c r="C72" s="19" t="s">
        <v>99</v>
      </c>
      <c r="D72" s="36"/>
      <c r="E72" s="55" t="s">
        <v>165</v>
      </c>
      <c r="F72" s="55"/>
      <c r="G72" s="35"/>
      <c r="H72" s="56">
        <v>2</v>
      </c>
      <c r="I72" s="57"/>
      <c r="J72" s="57"/>
      <c r="K72" s="57"/>
      <c r="L72" s="36">
        <v>3</v>
      </c>
      <c r="M72" s="35" t="s">
        <v>488</v>
      </c>
      <c r="N72" s="34"/>
      <c r="O72" s="74"/>
      <c r="P72" s="75"/>
      <c r="Q72" s="48" t="s">
        <v>180</v>
      </c>
      <c r="R72" s="48" t="s">
        <v>181</v>
      </c>
    </row>
    <row r="73" spans="1:18" ht="13.8" thickBot="1" x14ac:dyDescent="0.3">
      <c r="A73" s="33" t="s">
        <v>268</v>
      </c>
      <c r="B73" s="19" t="s">
        <v>100</v>
      </c>
      <c r="C73" s="19" t="s">
        <v>101</v>
      </c>
      <c r="D73" s="36"/>
      <c r="E73" s="55"/>
      <c r="F73" s="55" t="s">
        <v>204</v>
      </c>
      <c r="G73" s="35"/>
      <c r="H73" s="56">
        <v>2</v>
      </c>
      <c r="I73" s="57"/>
      <c r="J73" s="57"/>
      <c r="K73" s="57"/>
      <c r="L73" s="36">
        <v>3</v>
      </c>
      <c r="M73" s="35" t="s">
        <v>488</v>
      </c>
      <c r="N73" s="63" t="s">
        <v>6</v>
      </c>
      <c r="O73" s="76" t="str">
        <f>A72</f>
        <v>mbmri1f17em</v>
      </c>
      <c r="P73" s="77" t="str">
        <f>B72</f>
        <v>MRI-fizika I.</v>
      </c>
      <c r="Q73" s="48" t="s">
        <v>180</v>
      </c>
      <c r="R73" s="48" t="s">
        <v>181</v>
      </c>
    </row>
    <row r="74" spans="1:18" ht="13.8" thickBot="1" x14ac:dyDescent="0.3">
      <c r="A74" s="29" t="str">
        <f>'Környezetfizika spec.'!A11</f>
        <v>epradbiof17em</v>
      </c>
      <c r="B74" s="30" t="str">
        <f>'Környezetfizika spec.'!B11</f>
        <v>Sugárbiológiai modellezés</v>
      </c>
      <c r="C74" s="30" t="str">
        <f>'Környezetfizika spec.'!C11</f>
        <v xml:space="preserve">Radiation Biology Modeling </v>
      </c>
      <c r="D74" s="36"/>
      <c r="E74" s="55" t="s">
        <v>204</v>
      </c>
      <c r="F74" s="55"/>
      <c r="G74" s="35"/>
      <c r="H74" s="56">
        <f>'Környezetfizika spec.'!H11</f>
        <v>2</v>
      </c>
      <c r="I74" s="57">
        <f>'Környezetfizika spec.'!I11</f>
        <v>0</v>
      </c>
      <c r="J74" s="57">
        <f>'Környezetfizika spec.'!J11</f>
        <v>0</v>
      </c>
      <c r="K74" s="57">
        <f>'Környezetfizika spec.'!K11</f>
        <v>0</v>
      </c>
      <c r="L74" s="36">
        <f>'Környezetfizika spec.'!L11</f>
        <v>2</v>
      </c>
      <c r="M74" s="35" t="str">
        <f>'Környezetfizika spec.'!M11</f>
        <v>K</v>
      </c>
      <c r="N74" s="34"/>
      <c r="O74" s="74"/>
      <c r="P74" s="75"/>
      <c r="Q74" s="48" t="str">
        <f>'Környezetfizika spec.'!Q11</f>
        <v>Madas Balázs</v>
      </c>
      <c r="R74" s="48" t="str">
        <f>'Környezetfizika spec.'!R11</f>
        <v>FKA3FP</v>
      </c>
    </row>
    <row r="75" spans="1:18" ht="13.8" thickBot="1" x14ac:dyDescent="0.3">
      <c r="A75" s="33" t="s">
        <v>397</v>
      </c>
      <c r="B75" s="19" t="s">
        <v>93</v>
      </c>
      <c r="C75" s="19" t="s">
        <v>323</v>
      </c>
      <c r="D75" s="36"/>
      <c r="E75" s="55" t="s">
        <v>165</v>
      </c>
      <c r="F75" s="55"/>
      <c r="G75" s="35"/>
      <c r="H75" s="56">
        <v>2</v>
      </c>
      <c r="I75" s="57"/>
      <c r="J75" s="57"/>
      <c r="K75" s="57"/>
      <c r="L75" s="36">
        <v>3</v>
      </c>
      <c r="M75" s="35" t="s">
        <v>488</v>
      </c>
      <c r="N75" s="34"/>
      <c r="O75" s="74"/>
      <c r="P75" s="75"/>
      <c r="Q75" s="48" t="s">
        <v>173</v>
      </c>
      <c r="R75" s="48" t="s">
        <v>182</v>
      </c>
    </row>
    <row r="76" spans="1:18" ht="13.8" thickBot="1" x14ac:dyDescent="0.3">
      <c r="A76" s="33" t="s">
        <v>398</v>
      </c>
      <c r="B76" s="19" t="s">
        <v>102</v>
      </c>
      <c r="C76" s="19" t="s">
        <v>324</v>
      </c>
      <c r="D76" s="36"/>
      <c r="E76" s="55"/>
      <c r="F76" s="55" t="s">
        <v>165</v>
      </c>
      <c r="G76" s="35"/>
      <c r="H76" s="56">
        <v>2</v>
      </c>
      <c r="I76" s="57"/>
      <c r="J76" s="57"/>
      <c r="K76" s="57"/>
      <c r="L76" s="36">
        <v>3</v>
      </c>
      <c r="M76" s="35" t="s">
        <v>488</v>
      </c>
      <c r="N76" s="34"/>
      <c r="O76" s="74"/>
      <c r="P76" s="75"/>
      <c r="Q76" s="48" t="s">
        <v>173</v>
      </c>
      <c r="R76" s="48" t="s">
        <v>182</v>
      </c>
    </row>
    <row r="77" spans="1:18" ht="13.8" thickBot="1" x14ac:dyDescent="0.3">
      <c r="A77" s="33" t="s">
        <v>399</v>
      </c>
      <c r="B77" s="19" t="s">
        <v>105</v>
      </c>
      <c r="C77" s="19" t="s">
        <v>325</v>
      </c>
      <c r="D77" s="36"/>
      <c r="E77" s="55"/>
      <c r="F77" s="55" t="s">
        <v>165</v>
      </c>
      <c r="G77" s="35"/>
      <c r="H77" s="56">
        <v>2</v>
      </c>
      <c r="I77" s="57"/>
      <c r="J77" s="57"/>
      <c r="K77" s="57"/>
      <c r="L77" s="36">
        <v>3</v>
      </c>
      <c r="M77" s="35" t="s">
        <v>488</v>
      </c>
      <c r="N77" s="34"/>
      <c r="O77" s="74"/>
      <c r="P77" s="75"/>
      <c r="Q77" s="48" t="s">
        <v>183</v>
      </c>
      <c r="R77" s="48" t="s">
        <v>184</v>
      </c>
    </row>
    <row r="78" spans="1:18" ht="13.8" thickBot="1" x14ac:dyDescent="0.3">
      <c r="A78" s="29" t="str">
        <f>A$54</f>
        <v>bpmodcellf17em</v>
      </c>
      <c r="B78" s="30" t="str">
        <f t="shared" ref="B78:R78" si="3">B$54</f>
        <v>Kvantitatív modellek a sejt- és fejlődésbiológiában</v>
      </c>
      <c r="C78" s="30" t="str">
        <f t="shared" si="3"/>
        <v>Quantitative Models in Cell and Developmental Biology</v>
      </c>
      <c r="D78" s="36"/>
      <c r="E78" s="55" t="str">
        <f t="shared" si="3"/>
        <v>x</v>
      </c>
      <c r="F78" s="55"/>
      <c r="G78" s="35"/>
      <c r="H78" s="56">
        <f t="shared" si="3"/>
        <v>2</v>
      </c>
      <c r="I78" s="57">
        <f t="shared" si="3"/>
        <v>0</v>
      </c>
      <c r="J78" s="57">
        <f t="shared" si="3"/>
        <v>0</v>
      </c>
      <c r="K78" s="57">
        <f t="shared" si="3"/>
        <v>0</v>
      </c>
      <c r="L78" s="36">
        <f t="shared" si="3"/>
        <v>3</v>
      </c>
      <c r="M78" s="35" t="str">
        <f t="shared" si="3"/>
        <v>K</v>
      </c>
      <c r="N78" s="34"/>
      <c r="O78" s="74"/>
      <c r="P78" s="75"/>
      <c r="Q78" s="48" t="str">
        <f t="shared" si="3"/>
        <v>Czirók András</v>
      </c>
      <c r="R78" s="48" t="str">
        <f t="shared" si="3"/>
        <v>UIP51I</v>
      </c>
    </row>
    <row r="79" spans="1:18" ht="13.8" thickBot="1" x14ac:dyDescent="0.3">
      <c r="A79" s="33" t="s">
        <v>400</v>
      </c>
      <c r="B79" s="19" t="s">
        <v>104</v>
      </c>
      <c r="C79" s="19" t="s">
        <v>326</v>
      </c>
      <c r="D79" s="36"/>
      <c r="E79" s="55" t="s">
        <v>204</v>
      </c>
      <c r="F79" s="55"/>
      <c r="G79" s="35"/>
      <c r="H79" s="56">
        <v>2</v>
      </c>
      <c r="I79" s="57"/>
      <c r="J79" s="57"/>
      <c r="K79" s="57"/>
      <c r="L79" s="36">
        <v>3</v>
      </c>
      <c r="M79" s="35" t="s">
        <v>488</v>
      </c>
      <c r="N79" s="34"/>
      <c r="O79" s="74"/>
      <c r="P79" s="75"/>
      <c r="Q79" s="48" t="s">
        <v>148</v>
      </c>
      <c r="R79" s="48" t="s">
        <v>149</v>
      </c>
    </row>
    <row r="80" spans="1:18" ht="13.8" thickBot="1" x14ac:dyDescent="0.3">
      <c r="A80" s="33" t="s">
        <v>401</v>
      </c>
      <c r="B80" s="19" t="s">
        <v>103</v>
      </c>
      <c r="C80" s="19" t="s">
        <v>327</v>
      </c>
      <c r="D80" s="36"/>
      <c r="E80" s="55"/>
      <c r="F80" s="55" t="s">
        <v>204</v>
      </c>
      <c r="G80" s="35"/>
      <c r="H80" s="56">
        <v>2</v>
      </c>
      <c r="I80" s="57"/>
      <c r="J80" s="57"/>
      <c r="K80" s="57"/>
      <c r="L80" s="36">
        <v>3</v>
      </c>
      <c r="M80" s="35" t="s">
        <v>488</v>
      </c>
      <c r="N80" s="34"/>
      <c r="O80" s="74"/>
      <c r="P80" s="75"/>
      <c r="Q80" s="48" t="s">
        <v>148</v>
      </c>
      <c r="R80" s="48" t="s">
        <v>149</v>
      </c>
    </row>
    <row r="81" spans="1:18" x14ac:dyDescent="0.25">
      <c r="A81" s="25" t="s">
        <v>621</v>
      </c>
      <c r="B81" s="26"/>
      <c r="C81" s="26"/>
      <c r="D81" s="67"/>
      <c r="E81" s="67"/>
      <c r="F81" s="67"/>
      <c r="G81" s="67"/>
      <c r="H81" s="67"/>
      <c r="I81" s="67"/>
      <c r="J81" s="67"/>
      <c r="K81" s="67"/>
      <c r="L81" s="67"/>
    </row>
    <row r="82" spans="1:18" x14ac:dyDescent="0.25">
      <c r="A82" s="134" t="s">
        <v>622</v>
      </c>
      <c r="B82" s="24"/>
      <c r="C82" s="24"/>
      <c r="D82" s="70"/>
      <c r="E82" s="70"/>
      <c r="F82" s="70"/>
      <c r="G82" s="70"/>
      <c r="H82" s="70"/>
      <c r="I82" s="70"/>
      <c r="J82" s="70"/>
      <c r="K82" s="70"/>
      <c r="L82" s="70"/>
    </row>
    <row r="83" spans="1:18" x14ac:dyDescent="0.25">
      <c r="A83" s="32"/>
      <c r="B83" s="32"/>
      <c r="C83" s="32"/>
      <c r="D83" s="45"/>
      <c r="E83" s="45"/>
      <c r="F83" s="45"/>
      <c r="G83" s="45"/>
      <c r="H83" s="59"/>
      <c r="I83" s="59"/>
      <c r="J83" s="59"/>
      <c r="K83" s="64"/>
    </row>
    <row r="84" spans="1:18" ht="13.8" thickBot="1" x14ac:dyDescent="0.3">
      <c r="B84" s="1" t="s">
        <v>28</v>
      </c>
      <c r="C84" s="1" t="s">
        <v>257</v>
      </c>
      <c r="Q84" s="47" t="s">
        <v>171</v>
      </c>
      <c r="R84" s="47" t="s">
        <v>176</v>
      </c>
    </row>
    <row r="85" spans="1:18" ht="13.8" thickBot="1" x14ac:dyDescent="0.3">
      <c r="A85" s="33" t="s">
        <v>269</v>
      </c>
      <c r="B85" s="19" t="s">
        <v>29</v>
      </c>
      <c r="C85" s="19" t="s">
        <v>328</v>
      </c>
      <c r="D85" s="36"/>
      <c r="E85" s="55" t="s">
        <v>165</v>
      </c>
      <c r="F85" s="55"/>
      <c r="G85" s="35"/>
      <c r="H85" s="56">
        <v>1</v>
      </c>
      <c r="I85" s="57"/>
      <c r="J85" s="57"/>
      <c r="K85" s="57"/>
      <c r="L85" s="36">
        <v>2</v>
      </c>
      <c r="M85" s="35" t="s">
        <v>488</v>
      </c>
      <c r="N85" s="34"/>
      <c r="O85" s="74"/>
      <c r="P85" s="75"/>
      <c r="Q85" s="48" t="s">
        <v>174</v>
      </c>
      <c r="R85" s="48" t="s">
        <v>175</v>
      </c>
    </row>
    <row r="86" spans="1:18" ht="13.8" thickBot="1" x14ac:dyDescent="0.3">
      <c r="A86" s="33" t="s">
        <v>403</v>
      </c>
      <c r="B86" s="19" t="s">
        <v>30</v>
      </c>
      <c r="C86" s="19" t="s">
        <v>329</v>
      </c>
      <c r="D86" s="36"/>
      <c r="E86" s="55" t="s">
        <v>165</v>
      </c>
      <c r="F86" s="55"/>
      <c r="G86" s="35"/>
      <c r="H86" s="56">
        <v>2</v>
      </c>
      <c r="I86" s="57"/>
      <c r="J86" s="57"/>
      <c r="K86" s="57"/>
      <c r="L86" s="36">
        <v>3</v>
      </c>
      <c r="M86" s="35" t="s">
        <v>488</v>
      </c>
      <c r="N86" s="34"/>
      <c r="O86" s="74"/>
      <c r="P86" s="75"/>
      <c r="Q86" s="48" t="s">
        <v>171</v>
      </c>
      <c r="R86" s="48" t="s">
        <v>176</v>
      </c>
    </row>
    <row r="87" spans="1:18" ht="13.8" thickBot="1" x14ac:dyDescent="0.3">
      <c r="A87" s="33" t="s">
        <v>404</v>
      </c>
      <c r="B87" s="19" t="s">
        <v>31</v>
      </c>
      <c r="C87" s="19" t="s">
        <v>330</v>
      </c>
      <c r="D87" s="36"/>
      <c r="E87" s="55" t="s">
        <v>165</v>
      </c>
      <c r="F87" s="55"/>
      <c r="G87" s="35"/>
      <c r="H87" s="56">
        <v>3</v>
      </c>
      <c r="I87" s="57"/>
      <c r="J87" s="57"/>
      <c r="K87" s="57"/>
      <c r="L87" s="36">
        <v>4</v>
      </c>
      <c r="M87" s="35" t="s">
        <v>488</v>
      </c>
      <c r="N87" s="34"/>
      <c r="O87" s="74"/>
      <c r="P87" s="75"/>
      <c r="Q87" s="48" t="s">
        <v>171</v>
      </c>
      <c r="R87" s="48" t="s">
        <v>176</v>
      </c>
    </row>
    <row r="88" spans="1:18" ht="13.8" thickBot="1" x14ac:dyDescent="0.3">
      <c r="A88" s="33" t="s">
        <v>405</v>
      </c>
      <c r="B88" s="19" t="s">
        <v>32</v>
      </c>
      <c r="C88" s="19" t="s">
        <v>331</v>
      </c>
      <c r="D88" s="36"/>
      <c r="E88" s="55"/>
      <c r="F88" s="55" t="s">
        <v>165</v>
      </c>
      <c r="G88" s="35"/>
      <c r="H88" s="56">
        <v>1</v>
      </c>
      <c r="I88" s="57"/>
      <c r="J88" s="57"/>
      <c r="K88" s="57"/>
      <c r="L88" s="36">
        <v>2</v>
      </c>
      <c r="M88" s="35" t="s">
        <v>488</v>
      </c>
      <c r="N88" s="63" t="s">
        <v>6</v>
      </c>
      <c r="O88" s="76" t="str">
        <f>A87</f>
        <v>pprelqed1f17em</v>
      </c>
      <c r="P88" s="77" t="str">
        <f>B87</f>
        <v>Relativisztikus kvantumelektrodinamika I</v>
      </c>
      <c r="Q88" s="48" t="s">
        <v>171</v>
      </c>
      <c r="R88" s="48" t="s">
        <v>176</v>
      </c>
    </row>
    <row r="89" spans="1:18" ht="13.8" thickBot="1" x14ac:dyDescent="0.3">
      <c r="A89" s="33" t="s">
        <v>406</v>
      </c>
      <c r="B89" s="19" t="s">
        <v>33</v>
      </c>
      <c r="C89" s="19" t="s">
        <v>332</v>
      </c>
      <c r="D89" s="36"/>
      <c r="E89" s="55"/>
      <c r="F89" s="55" t="s">
        <v>165</v>
      </c>
      <c r="G89" s="35"/>
      <c r="H89" s="56">
        <v>3</v>
      </c>
      <c r="I89" s="57"/>
      <c r="J89" s="57"/>
      <c r="K89" s="57"/>
      <c r="L89" s="36">
        <v>4</v>
      </c>
      <c r="M89" s="35" t="s">
        <v>488</v>
      </c>
      <c r="N89" s="34"/>
      <c r="O89" s="74"/>
      <c r="P89" s="75"/>
      <c r="Q89" s="48" t="s">
        <v>152</v>
      </c>
      <c r="R89" s="48" t="s">
        <v>128</v>
      </c>
    </row>
    <row r="90" spans="1:18" ht="13.8" thickBot="1" x14ac:dyDescent="0.3">
      <c r="A90" s="33" t="s">
        <v>407</v>
      </c>
      <c r="B90" s="19" t="s">
        <v>34</v>
      </c>
      <c r="C90" s="19" t="s">
        <v>333</v>
      </c>
      <c r="D90" s="36"/>
      <c r="E90" s="55"/>
      <c r="F90" s="55" t="s">
        <v>165</v>
      </c>
      <c r="G90" s="35"/>
      <c r="H90" s="56">
        <v>2</v>
      </c>
      <c r="I90" s="57"/>
      <c r="J90" s="57"/>
      <c r="K90" s="57"/>
      <c r="L90" s="36">
        <v>3</v>
      </c>
      <c r="M90" s="35" t="s">
        <v>488</v>
      </c>
      <c r="N90" s="34"/>
      <c r="O90" s="74"/>
      <c r="P90" s="75"/>
      <c r="Q90" s="48" t="s">
        <v>171</v>
      </c>
      <c r="R90" s="48" t="s">
        <v>176</v>
      </c>
    </row>
    <row r="91" spans="1:18" x14ac:dyDescent="0.25">
      <c r="A91" s="32"/>
      <c r="B91" s="32"/>
      <c r="C91" s="32"/>
      <c r="D91" s="45"/>
      <c r="E91" s="45"/>
      <c r="F91" s="45"/>
      <c r="G91" s="45"/>
      <c r="H91" s="59"/>
      <c r="I91" s="59"/>
      <c r="J91" s="59"/>
      <c r="K91" s="64"/>
    </row>
    <row r="92" spans="1:18" ht="13.8" thickBot="1" x14ac:dyDescent="0.3">
      <c r="B92" s="1" t="s">
        <v>35</v>
      </c>
      <c r="C92" s="1" t="s">
        <v>258</v>
      </c>
      <c r="Q92" s="47" t="s">
        <v>154</v>
      </c>
      <c r="R92" s="47" t="s">
        <v>155</v>
      </c>
    </row>
    <row r="93" spans="1:18" ht="13.8" thickBot="1" x14ac:dyDescent="0.3">
      <c r="A93" s="33" t="s">
        <v>270</v>
      </c>
      <c r="B93" s="19" t="s">
        <v>36</v>
      </c>
      <c r="C93" s="19" t="s">
        <v>334</v>
      </c>
      <c r="D93" s="36"/>
      <c r="E93" s="55" t="s">
        <v>165</v>
      </c>
      <c r="F93" s="55"/>
      <c r="G93" s="35"/>
      <c r="H93" s="56">
        <v>2</v>
      </c>
      <c r="I93" s="57"/>
      <c r="J93" s="57"/>
      <c r="K93" s="57"/>
      <c r="L93" s="36">
        <v>3</v>
      </c>
      <c r="M93" s="35" t="s">
        <v>488</v>
      </c>
      <c r="N93" s="34"/>
      <c r="O93" s="74"/>
      <c r="P93" s="75"/>
      <c r="Q93" s="48" t="s">
        <v>154</v>
      </c>
      <c r="R93" s="48" t="s">
        <v>155</v>
      </c>
    </row>
    <row r="94" spans="1:18" ht="13.8" thickBot="1" x14ac:dyDescent="0.3">
      <c r="A94" s="33" t="s">
        <v>408</v>
      </c>
      <c r="B94" s="19" t="s">
        <v>39</v>
      </c>
      <c r="C94" s="19" t="s">
        <v>335</v>
      </c>
      <c r="D94" s="36"/>
      <c r="E94" s="55" t="s">
        <v>165</v>
      </c>
      <c r="F94" s="55"/>
      <c r="G94" s="35"/>
      <c r="H94" s="56">
        <v>2</v>
      </c>
      <c r="I94" s="57"/>
      <c r="J94" s="57"/>
      <c r="K94" s="57"/>
      <c r="L94" s="36">
        <v>3</v>
      </c>
      <c r="M94" s="35" t="s">
        <v>488</v>
      </c>
      <c r="N94" s="34"/>
      <c r="O94" s="74"/>
      <c r="P94" s="75"/>
      <c r="Q94" s="48" t="s">
        <v>177</v>
      </c>
      <c r="R94" s="48" t="s">
        <v>178</v>
      </c>
    </row>
    <row r="95" spans="1:18" ht="13.8" thickBot="1" x14ac:dyDescent="0.3">
      <c r="A95" s="33" t="s">
        <v>409</v>
      </c>
      <c r="B95" s="19" t="s">
        <v>37</v>
      </c>
      <c r="C95" s="19" t="s">
        <v>336</v>
      </c>
      <c r="D95" s="36"/>
      <c r="E95" s="55"/>
      <c r="F95" s="55" t="s">
        <v>165</v>
      </c>
      <c r="G95" s="35"/>
      <c r="H95" s="56">
        <v>2</v>
      </c>
      <c r="I95" s="57"/>
      <c r="J95" s="57"/>
      <c r="K95" s="57"/>
      <c r="L95" s="36">
        <v>3</v>
      </c>
      <c r="M95" s="35" t="s">
        <v>488</v>
      </c>
      <c r="N95" s="34"/>
      <c r="O95" s="74"/>
      <c r="P95" s="75"/>
      <c r="Q95" s="48" t="s">
        <v>172</v>
      </c>
      <c r="R95" s="48" t="s">
        <v>129</v>
      </c>
    </row>
    <row r="96" spans="1:18" ht="13.8" thickBot="1" x14ac:dyDescent="0.3">
      <c r="A96" s="33" t="s">
        <v>396</v>
      </c>
      <c r="B96" s="19" t="s">
        <v>185</v>
      </c>
      <c r="C96" s="19" t="s">
        <v>322</v>
      </c>
      <c r="D96" s="36"/>
      <c r="E96" s="55"/>
      <c r="F96" s="55" t="s">
        <v>165</v>
      </c>
      <c r="G96" s="35"/>
      <c r="H96" s="56">
        <v>2</v>
      </c>
      <c r="I96" s="57"/>
      <c r="J96" s="57"/>
      <c r="K96" s="57"/>
      <c r="L96" s="36">
        <v>3</v>
      </c>
      <c r="M96" s="35" t="s">
        <v>488</v>
      </c>
      <c r="N96" s="34"/>
      <c r="O96" s="74"/>
      <c r="P96" s="75"/>
      <c r="Q96" s="48" t="s">
        <v>172</v>
      </c>
      <c r="R96" s="48" t="s">
        <v>129</v>
      </c>
    </row>
    <row r="97" spans="1:18" ht="13.8" thickBot="1" x14ac:dyDescent="0.3">
      <c r="A97" s="33" t="s">
        <v>410</v>
      </c>
      <c r="B97" s="19" t="s">
        <v>189</v>
      </c>
      <c r="C97" s="19" t="s">
        <v>337</v>
      </c>
      <c r="D97" s="36"/>
      <c r="E97" s="55" t="s">
        <v>204</v>
      </c>
      <c r="F97" s="55"/>
      <c r="G97" s="35"/>
      <c r="H97" s="56">
        <v>2</v>
      </c>
      <c r="I97" s="57"/>
      <c r="J97" s="57"/>
      <c r="K97" s="57"/>
      <c r="L97" s="36">
        <v>3</v>
      </c>
      <c r="M97" s="35" t="s">
        <v>488</v>
      </c>
      <c r="N97" s="34"/>
      <c r="O97" s="74"/>
      <c r="P97" s="75"/>
      <c r="Q97" s="48" t="s">
        <v>154</v>
      </c>
      <c r="R97" s="48" t="s">
        <v>155</v>
      </c>
    </row>
    <row r="98" spans="1:18" ht="13.8" thickBot="1" x14ac:dyDescent="0.3">
      <c r="A98" s="33" t="s">
        <v>411</v>
      </c>
      <c r="B98" s="19" t="s">
        <v>191</v>
      </c>
      <c r="C98" s="19" t="s">
        <v>338</v>
      </c>
      <c r="D98" s="36"/>
      <c r="E98" s="55" t="s">
        <v>204</v>
      </c>
      <c r="F98" s="55"/>
      <c r="G98" s="35"/>
      <c r="H98" s="56">
        <v>2</v>
      </c>
      <c r="I98" s="57"/>
      <c r="J98" s="57"/>
      <c r="K98" s="57"/>
      <c r="L98" s="36">
        <v>3</v>
      </c>
      <c r="M98" s="35" t="s">
        <v>488</v>
      </c>
      <c r="N98" s="34"/>
      <c r="O98" s="74"/>
      <c r="P98" s="75"/>
      <c r="Q98" s="48" t="s">
        <v>177</v>
      </c>
      <c r="R98" s="48" t="s">
        <v>178</v>
      </c>
    </row>
    <row r="99" spans="1:18" ht="13.8" thickBot="1" x14ac:dyDescent="0.3">
      <c r="A99" s="33" t="s">
        <v>412</v>
      </c>
      <c r="B99" s="19" t="s">
        <v>38</v>
      </c>
      <c r="C99" s="19" t="s">
        <v>339</v>
      </c>
      <c r="D99" s="36"/>
      <c r="E99" s="55"/>
      <c r="F99" s="55" t="s">
        <v>204</v>
      </c>
      <c r="G99" s="35"/>
      <c r="H99" s="56">
        <v>2</v>
      </c>
      <c r="I99" s="57"/>
      <c r="J99" s="57"/>
      <c r="K99" s="57"/>
      <c r="L99" s="36">
        <v>3</v>
      </c>
      <c r="M99" s="35" t="s">
        <v>488</v>
      </c>
      <c r="N99" s="34"/>
      <c r="O99" s="74"/>
      <c r="P99" s="75"/>
      <c r="Q99" s="48" t="s">
        <v>157</v>
      </c>
      <c r="R99" s="48" t="s">
        <v>158</v>
      </c>
    </row>
    <row r="101" spans="1:18" s="20" customFormat="1" ht="13.8" thickBot="1" x14ac:dyDescent="0.3">
      <c r="B101" s="3" t="s">
        <v>72</v>
      </c>
      <c r="C101" s="3" t="s">
        <v>259</v>
      </c>
      <c r="D101" s="3"/>
      <c r="E101" s="3"/>
      <c r="F101" s="3"/>
      <c r="G101" s="3"/>
      <c r="H101" s="66"/>
      <c r="I101" s="66"/>
      <c r="J101" s="66"/>
      <c r="K101" s="68"/>
      <c r="L101" s="66"/>
      <c r="M101" s="3"/>
      <c r="N101" s="37"/>
      <c r="O101" s="47"/>
      <c r="P101" s="47"/>
      <c r="Q101" s="47" t="s">
        <v>143</v>
      </c>
      <c r="R101" s="47" t="s">
        <v>144</v>
      </c>
    </row>
    <row r="102" spans="1:18" ht="13.8" thickBot="1" x14ac:dyDescent="0.3">
      <c r="A102" s="33" t="s">
        <v>271</v>
      </c>
      <c r="B102" s="19" t="s">
        <v>73</v>
      </c>
      <c r="C102" s="19" t="s">
        <v>340</v>
      </c>
      <c r="D102" s="36"/>
      <c r="E102" s="55" t="s">
        <v>165</v>
      </c>
      <c r="F102" s="55"/>
      <c r="G102" s="35"/>
      <c r="H102" s="56">
        <v>3</v>
      </c>
      <c r="I102" s="57"/>
      <c r="J102" s="57"/>
      <c r="K102" s="57"/>
      <c r="L102" s="36">
        <v>4</v>
      </c>
      <c r="M102" s="35" t="s">
        <v>488</v>
      </c>
      <c r="N102" s="34"/>
      <c r="O102" s="74"/>
      <c r="P102" s="75"/>
      <c r="Q102" s="48" t="s">
        <v>159</v>
      </c>
      <c r="R102" s="48" t="s">
        <v>131</v>
      </c>
    </row>
    <row r="103" spans="1:18" ht="13.8" thickBot="1" x14ac:dyDescent="0.3">
      <c r="A103" s="33" t="s">
        <v>413</v>
      </c>
      <c r="B103" s="19" t="s">
        <v>74</v>
      </c>
      <c r="C103" s="19" t="s">
        <v>341</v>
      </c>
      <c r="D103" s="36"/>
      <c r="E103" s="55"/>
      <c r="F103" s="55" t="s">
        <v>165</v>
      </c>
      <c r="G103" s="35"/>
      <c r="H103" s="56">
        <v>3</v>
      </c>
      <c r="I103" s="57"/>
      <c r="J103" s="57"/>
      <c r="K103" s="57"/>
      <c r="L103" s="36">
        <v>4</v>
      </c>
      <c r="M103" s="35" t="s">
        <v>488</v>
      </c>
      <c r="N103" s="34"/>
      <c r="O103" s="74"/>
      <c r="P103" s="75"/>
      <c r="Q103" s="48" t="s">
        <v>143</v>
      </c>
      <c r="R103" s="48" t="s">
        <v>144</v>
      </c>
    </row>
    <row r="104" spans="1:18" ht="13.8" thickBot="1" x14ac:dyDescent="0.3">
      <c r="A104" s="33" t="s">
        <v>416</v>
      </c>
      <c r="B104" s="19" t="s">
        <v>75</v>
      </c>
      <c r="C104" s="19" t="s">
        <v>342</v>
      </c>
      <c r="D104" s="36"/>
      <c r="E104" s="55"/>
      <c r="F104" s="55" t="s">
        <v>165</v>
      </c>
      <c r="G104" s="35"/>
      <c r="H104" s="56">
        <v>2</v>
      </c>
      <c r="I104" s="57">
        <v>1</v>
      </c>
      <c r="J104" s="57"/>
      <c r="K104" s="57"/>
      <c r="L104" s="36">
        <v>4</v>
      </c>
      <c r="M104" s="35" t="s">
        <v>488</v>
      </c>
      <c r="N104" s="34"/>
      <c r="O104" s="74"/>
      <c r="P104" s="75"/>
      <c r="Q104" s="48" t="s">
        <v>154</v>
      </c>
      <c r="R104" s="48" t="s">
        <v>155</v>
      </c>
    </row>
    <row r="105" spans="1:18" ht="13.8" thickBot="1" x14ac:dyDescent="0.3">
      <c r="A105" s="33" t="s">
        <v>414</v>
      </c>
      <c r="B105" s="19" t="s">
        <v>76</v>
      </c>
      <c r="C105" s="19" t="s">
        <v>343</v>
      </c>
      <c r="D105" s="36"/>
      <c r="E105" s="55" t="s">
        <v>204</v>
      </c>
      <c r="F105" s="55"/>
      <c r="G105" s="35"/>
      <c r="H105" s="56">
        <v>2</v>
      </c>
      <c r="I105" s="57"/>
      <c r="J105" s="57"/>
      <c r="K105" s="57"/>
      <c r="L105" s="36">
        <v>3</v>
      </c>
      <c r="M105" s="35" t="s">
        <v>488</v>
      </c>
      <c r="N105" s="34"/>
      <c r="O105" s="74"/>
      <c r="P105" s="75"/>
      <c r="Q105" s="48" t="s">
        <v>122</v>
      </c>
      <c r="R105" s="48" t="s">
        <v>121</v>
      </c>
    </row>
    <row r="106" spans="1:18" ht="13.8" thickBot="1" x14ac:dyDescent="0.3">
      <c r="A106" s="33" t="s">
        <v>415</v>
      </c>
      <c r="B106" s="19" t="s">
        <v>77</v>
      </c>
      <c r="C106" s="19" t="s">
        <v>78</v>
      </c>
      <c r="D106" s="36"/>
      <c r="E106" s="55" t="s">
        <v>204</v>
      </c>
      <c r="F106" s="55"/>
      <c r="G106" s="35"/>
      <c r="H106" s="56">
        <v>2</v>
      </c>
      <c r="I106" s="57"/>
      <c r="J106" s="57"/>
      <c r="K106" s="57"/>
      <c r="L106" s="36">
        <v>3</v>
      </c>
      <c r="M106" s="35" t="s">
        <v>488</v>
      </c>
      <c r="N106" s="34"/>
      <c r="O106" s="74"/>
      <c r="P106" s="75"/>
      <c r="Q106" s="48" t="s">
        <v>167</v>
      </c>
      <c r="R106" s="48" t="s">
        <v>130</v>
      </c>
    </row>
    <row r="107" spans="1:18" ht="13.8" thickBot="1" x14ac:dyDescent="0.3">
      <c r="A107" s="33" t="s">
        <v>419</v>
      </c>
      <c r="B107" s="19" t="s">
        <v>95</v>
      </c>
      <c r="C107" s="19" t="s">
        <v>344</v>
      </c>
      <c r="D107" s="36"/>
      <c r="E107" s="55" t="s">
        <v>204</v>
      </c>
      <c r="F107" s="55"/>
      <c r="G107" s="35"/>
      <c r="H107" s="56">
        <v>2</v>
      </c>
      <c r="I107" s="57"/>
      <c r="J107" s="57"/>
      <c r="K107" s="57"/>
      <c r="L107" s="36">
        <v>3</v>
      </c>
      <c r="M107" s="35" t="s">
        <v>488</v>
      </c>
      <c r="N107" s="34"/>
      <c r="O107" s="74"/>
      <c r="P107" s="75"/>
      <c r="Q107" s="48" t="s">
        <v>156</v>
      </c>
      <c r="R107" s="48" t="s">
        <v>123</v>
      </c>
    </row>
    <row r="108" spans="1:18" ht="13.8" thickBot="1" x14ac:dyDescent="0.3">
      <c r="A108" s="33" t="s">
        <v>417</v>
      </c>
      <c r="B108" s="19" t="s">
        <v>96</v>
      </c>
      <c r="C108" s="19" t="s">
        <v>345</v>
      </c>
      <c r="D108" s="36"/>
      <c r="E108" s="55"/>
      <c r="F108" s="55" t="s">
        <v>204</v>
      </c>
      <c r="G108" s="35"/>
      <c r="H108" s="56">
        <v>2</v>
      </c>
      <c r="I108" s="57"/>
      <c r="J108" s="57"/>
      <c r="K108" s="57"/>
      <c r="L108" s="36">
        <v>3</v>
      </c>
      <c r="M108" s="35" t="s">
        <v>488</v>
      </c>
      <c r="N108" s="34" t="s">
        <v>6</v>
      </c>
      <c r="O108" s="51" t="str">
        <f>A107</f>
        <v>cpgpuf17em</v>
      </c>
      <c r="P108" s="78" t="str">
        <f>B107</f>
        <v>Grafikus processzorok tudományos célú programozása</v>
      </c>
      <c r="Q108" s="48" t="s">
        <v>143</v>
      </c>
      <c r="R108" s="48" t="s">
        <v>144</v>
      </c>
    </row>
    <row r="109" spans="1:18" ht="13.8" thickBot="1" x14ac:dyDescent="0.3">
      <c r="A109" s="33" t="s">
        <v>418</v>
      </c>
      <c r="B109" s="19" t="s">
        <v>108</v>
      </c>
      <c r="C109" s="19" t="s">
        <v>346</v>
      </c>
      <c r="D109" s="36"/>
      <c r="E109" s="55"/>
      <c r="F109" s="55" t="s">
        <v>204</v>
      </c>
      <c r="G109" s="35"/>
      <c r="H109" s="56"/>
      <c r="I109" s="57"/>
      <c r="J109" s="57">
        <v>3</v>
      </c>
      <c r="K109" s="57"/>
      <c r="L109" s="36">
        <v>3</v>
      </c>
      <c r="M109" s="35" t="s">
        <v>489</v>
      </c>
      <c r="N109" s="34"/>
      <c r="O109" s="74"/>
      <c r="P109" s="75"/>
      <c r="Q109" s="48" t="s">
        <v>156</v>
      </c>
      <c r="R109" s="48" t="s">
        <v>123</v>
      </c>
    </row>
    <row r="110" spans="1:18" x14ac:dyDescent="0.25">
      <c r="A110" s="13"/>
      <c r="B110" s="13"/>
      <c r="C110" s="13"/>
      <c r="D110" s="2"/>
      <c r="E110" s="2"/>
      <c r="F110" s="2"/>
      <c r="G110" s="2"/>
      <c r="H110" s="69"/>
      <c r="I110" s="69"/>
      <c r="J110" s="69"/>
      <c r="K110" s="65"/>
      <c r="L110" s="66"/>
    </row>
    <row r="111" spans="1:18" x14ac:dyDescent="0.25">
      <c r="A111" s="13"/>
      <c r="B111" s="13"/>
      <c r="C111" s="13"/>
      <c r="D111" s="2"/>
      <c r="E111" s="2"/>
      <c r="F111" s="2"/>
      <c r="G111" s="2"/>
      <c r="H111" s="69"/>
      <c r="I111" s="69"/>
      <c r="J111" s="69"/>
      <c r="K111" s="65"/>
      <c r="L111" s="66"/>
    </row>
    <row r="112" spans="1:18" ht="13.8" thickBot="1" x14ac:dyDescent="0.3">
      <c r="B112" s="1" t="s">
        <v>186</v>
      </c>
      <c r="C112" s="1" t="s">
        <v>260</v>
      </c>
    </row>
    <row r="113" spans="1:18" ht="13.8" thickBot="1" x14ac:dyDescent="0.3">
      <c r="A113" s="33" t="s">
        <v>272</v>
      </c>
      <c r="B113" s="19" t="s">
        <v>187</v>
      </c>
      <c r="C113" s="19" t="s">
        <v>188</v>
      </c>
      <c r="D113" s="36" t="s">
        <v>165</v>
      </c>
      <c r="E113" s="55"/>
      <c r="F113" s="55"/>
      <c r="G113" s="35"/>
      <c r="H113" s="56">
        <v>2</v>
      </c>
      <c r="I113" s="57"/>
      <c r="J113" s="57"/>
      <c r="K113" s="57"/>
      <c r="L113" s="36">
        <v>3</v>
      </c>
      <c r="M113" s="35" t="s">
        <v>488</v>
      </c>
      <c r="N113" s="34"/>
      <c r="O113" s="74"/>
      <c r="P113" s="75"/>
      <c r="Q113" s="48" t="s">
        <v>194</v>
      </c>
      <c r="R113" s="48" t="s">
        <v>195</v>
      </c>
    </row>
    <row r="114" spans="1:18" x14ac:dyDescent="0.25">
      <c r="A114" s="133" t="s">
        <v>235</v>
      </c>
      <c r="B114" s="26"/>
      <c r="C114" s="26"/>
      <c r="D114" s="67"/>
      <c r="E114" s="67"/>
      <c r="F114" s="67"/>
      <c r="G114" s="67"/>
      <c r="H114" s="67"/>
      <c r="I114" s="67"/>
      <c r="J114" s="67"/>
      <c r="K114" s="67"/>
      <c r="L114" s="67"/>
    </row>
    <row r="115" spans="1:18" x14ac:dyDescent="0.25">
      <c r="A115" s="134" t="s">
        <v>610</v>
      </c>
      <c r="B115" s="24"/>
      <c r="C115" s="24"/>
      <c r="D115" s="70"/>
      <c r="E115" s="70"/>
      <c r="F115" s="70"/>
      <c r="G115" s="70"/>
      <c r="H115" s="70"/>
      <c r="I115" s="70"/>
      <c r="J115" s="70"/>
      <c r="K115" s="70"/>
      <c r="L115" s="70"/>
    </row>
    <row r="116" spans="1:18" x14ac:dyDescent="0.25">
      <c r="A116" s="24"/>
      <c r="B116" s="24"/>
      <c r="C116" s="24"/>
      <c r="D116" s="70"/>
      <c r="E116" s="70"/>
      <c r="F116" s="70"/>
      <c r="G116" s="70"/>
      <c r="H116" s="70"/>
      <c r="I116" s="70"/>
      <c r="J116" s="70"/>
      <c r="K116" s="70"/>
      <c r="L116" s="70"/>
    </row>
    <row r="118" spans="1:18" ht="13.8" thickBot="1" x14ac:dyDescent="0.3">
      <c r="B118" s="1" t="s">
        <v>280</v>
      </c>
      <c r="C118" s="1" t="s">
        <v>261</v>
      </c>
    </row>
    <row r="119" spans="1:18" ht="13.8" thickBot="1" x14ac:dyDescent="0.3">
      <c r="A119" s="33" t="s">
        <v>273</v>
      </c>
      <c r="B119" s="19" t="s">
        <v>41</v>
      </c>
      <c r="C119" s="19" t="s">
        <v>347</v>
      </c>
      <c r="D119" s="36"/>
      <c r="E119" s="55" t="s">
        <v>165</v>
      </c>
      <c r="F119" s="55"/>
      <c r="G119" s="35"/>
      <c r="H119" s="56"/>
      <c r="I119" s="57"/>
      <c r="J119" s="57">
        <v>5</v>
      </c>
      <c r="K119" s="57"/>
      <c r="L119" s="36">
        <v>7</v>
      </c>
      <c r="M119" s="35" t="s">
        <v>489</v>
      </c>
      <c r="N119" s="34"/>
      <c r="O119" s="74"/>
      <c r="P119" s="75"/>
      <c r="Q119" s="48" t="s">
        <v>160</v>
      </c>
      <c r="R119" s="48" t="s">
        <v>161</v>
      </c>
    </row>
    <row r="120" spans="1:18" ht="13.8" thickBot="1" x14ac:dyDescent="0.3">
      <c r="A120" s="33" t="s">
        <v>274</v>
      </c>
      <c r="B120" s="19" t="s">
        <v>42</v>
      </c>
      <c r="C120" s="19" t="s">
        <v>348</v>
      </c>
      <c r="D120" s="36"/>
      <c r="E120" s="55" t="s">
        <v>165</v>
      </c>
      <c r="F120" s="55"/>
      <c r="G120" s="35"/>
      <c r="H120" s="56"/>
      <c r="I120" s="57"/>
      <c r="J120" s="57">
        <v>5</v>
      </c>
      <c r="K120" s="57"/>
      <c r="L120" s="36">
        <v>7</v>
      </c>
      <c r="M120" s="35" t="s">
        <v>489</v>
      </c>
      <c r="N120" s="34"/>
      <c r="O120" s="74"/>
      <c r="P120" s="75"/>
      <c r="Q120" s="48" t="s">
        <v>145</v>
      </c>
      <c r="R120" s="48" t="s">
        <v>146</v>
      </c>
    </row>
    <row r="121" spans="1:18" ht="13.8" thickBot="1" x14ac:dyDescent="0.3">
      <c r="A121" s="33" t="s">
        <v>276</v>
      </c>
      <c r="B121" s="19" t="s">
        <v>43</v>
      </c>
      <c r="C121" s="19" t="s">
        <v>349</v>
      </c>
      <c r="D121" s="36"/>
      <c r="E121" s="55" t="s">
        <v>165</v>
      </c>
      <c r="F121" s="55"/>
      <c r="G121" s="35"/>
      <c r="H121" s="56"/>
      <c r="I121" s="57"/>
      <c r="J121" s="57">
        <v>5</v>
      </c>
      <c r="K121" s="57"/>
      <c r="L121" s="36">
        <v>7</v>
      </c>
      <c r="M121" s="35" t="s">
        <v>489</v>
      </c>
      <c r="N121" s="34"/>
      <c r="O121" s="74"/>
      <c r="P121" s="75"/>
      <c r="Q121" s="48" t="s">
        <v>162</v>
      </c>
      <c r="R121" s="48" t="s">
        <v>163</v>
      </c>
    </row>
    <row r="122" spans="1:18" ht="13.8" thickBot="1" x14ac:dyDescent="0.3">
      <c r="A122" s="33" t="s">
        <v>275</v>
      </c>
      <c r="B122" s="19" t="s">
        <v>44</v>
      </c>
      <c r="C122" s="19" t="s">
        <v>350</v>
      </c>
      <c r="D122" s="36"/>
      <c r="E122" s="55" t="s">
        <v>165</v>
      </c>
      <c r="F122" s="55"/>
      <c r="G122" s="35"/>
      <c r="H122" s="56"/>
      <c r="I122" s="57"/>
      <c r="J122" s="57">
        <v>5</v>
      </c>
      <c r="K122" s="57"/>
      <c r="L122" s="36">
        <v>7</v>
      </c>
      <c r="M122" s="35" t="s">
        <v>489</v>
      </c>
      <c r="N122" s="34"/>
      <c r="O122" s="74"/>
      <c r="P122" s="75"/>
      <c r="Q122" s="48" t="s">
        <v>168</v>
      </c>
      <c r="R122" s="48" t="s">
        <v>169</v>
      </c>
    </row>
  </sheetData>
  <mergeCells count="14">
    <mergeCell ref="A2:A3"/>
    <mergeCell ref="B2:B3"/>
    <mergeCell ref="C2:C3"/>
    <mergeCell ref="D2:G2"/>
    <mergeCell ref="H2:K2"/>
    <mergeCell ref="N5:R5"/>
    <mergeCell ref="N6:R6"/>
    <mergeCell ref="N7:R7"/>
    <mergeCell ref="O1:P1"/>
    <mergeCell ref="L2:L3"/>
    <mergeCell ref="R2:R3"/>
    <mergeCell ref="Q2:Q3"/>
    <mergeCell ref="M2:M3"/>
    <mergeCell ref="N2:P3"/>
  </mergeCells>
  <phoneticPr fontId="0" type="noConversion"/>
  <pageMargins left="0.75" right="0.75" top="1" bottom="1" header="0.5" footer="0.5"/>
  <pageSetup paperSize="9" scale="91" orientation="landscape" horizontalDpi="300" verticalDpi="300" r:id="rId1"/>
  <headerFooter alignWithMargins="0">
    <oddFooter>&amp;L&amp;F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E7E63-9697-4FB8-9741-67E5D13F262B}">
  <dimension ref="A1:R51"/>
  <sheetViews>
    <sheetView zoomScaleNormal="100" workbookViewId="0">
      <pane xSplit="3" ySplit="3" topLeftCell="D4" activePane="bottomRight" state="frozen"/>
      <selection pane="topRight" activeCell="D1" sqref="D1"/>
      <selection pane="bottomLeft" activeCell="A4" sqref="A4"/>
      <selection pane="bottomRight" activeCell="B1" sqref="B1"/>
    </sheetView>
  </sheetViews>
  <sheetFormatPr defaultColWidth="9.109375" defaultRowHeight="13.2" x14ac:dyDescent="0.25"/>
  <cols>
    <col min="1" max="1" width="17.109375" style="12" customWidth="1"/>
    <col min="2" max="3" width="48.5546875" style="12" customWidth="1"/>
    <col min="4" max="9" width="3.44140625" style="1" customWidth="1"/>
    <col min="10" max="11" width="3.44140625" style="52" customWidth="1"/>
    <col min="12" max="12" width="3.44140625" style="31" customWidth="1"/>
    <col min="13" max="13" width="4.33203125" style="31" customWidth="1"/>
    <col min="14" max="14" width="3.44140625" style="31" customWidth="1"/>
    <col min="15" max="15" width="20.5546875" style="47" customWidth="1"/>
    <col min="16" max="16" width="32" style="47" customWidth="1"/>
    <col min="17" max="17" width="18.88671875" style="31" customWidth="1"/>
    <col min="18" max="18" width="9.109375" style="31" customWidth="1"/>
    <col min="19" max="16384" width="9.109375" style="12"/>
  </cols>
  <sheetData>
    <row r="1" spans="1:18" ht="13.8" thickBot="1" x14ac:dyDescent="0.3">
      <c r="B1" s="1" t="s">
        <v>112</v>
      </c>
      <c r="C1" s="1" t="s">
        <v>295</v>
      </c>
      <c r="H1" s="52"/>
      <c r="I1" s="52"/>
      <c r="K1" s="54"/>
      <c r="L1" s="52"/>
      <c r="M1" s="1"/>
      <c r="O1" s="147" t="s">
        <v>615</v>
      </c>
      <c r="P1" s="147"/>
      <c r="Q1" s="47" t="s">
        <v>153</v>
      </c>
      <c r="R1" s="47" t="s">
        <v>147</v>
      </c>
    </row>
    <row r="2" spans="1:18" ht="12.75" customHeight="1" x14ac:dyDescent="0.25">
      <c r="A2" s="157" t="s">
        <v>519</v>
      </c>
      <c r="B2" s="157" t="s">
        <v>483</v>
      </c>
      <c r="C2" s="157" t="s">
        <v>484</v>
      </c>
      <c r="D2" s="160" t="s">
        <v>485</v>
      </c>
      <c r="E2" s="161"/>
      <c r="F2" s="161"/>
      <c r="G2" s="161"/>
      <c r="H2" s="162" t="s">
        <v>515</v>
      </c>
      <c r="I2" s="163"/>
      <c r="J2" s="163"/>
      <c r="K2" s="164"/>
      <c r="L2" s="155" t="s">
        <v>486</v>
      </c>
      <c r="M2" s="165" t="s">
        <v>487</v>
      </c>
      <c r="N2" s="149" t="s">
        <v>516</v>
      </c>
      <c r="O2" s="150"/>
      <c r="P2" s="151"/>
      <c r="Q2" s="157" t="s">
        <v>517</v>
      </c>
      <c r="R2" s="157" t="s">
        <v>374</v>
      </c>
    </row>
    <row r="3" spans="1:18" ht="13.8" thickBot="1" x14ac:dyDescent="0.3">
      <c r="A3" s="158"/>
      <c r="B3" s="158"/>
      <c r="C3" s="158"/>
      <c r="D3" s="15">
        <v>1</v>
      </c>
      <c r="E3" s="16">
        <v>2</v>
      </c>
      <c r="F3" s="16">
        <v>3</v>
      </c>
      <c r="G3" s="16">
        <v>4</v>
      </c>
      <c r="H3" s="15" t="s">
        <v>5</v>
      </c>
      <c r="I3" s="16" t="s">
        <v>6</v>
      </c>
      <c r="J3" s="16" t="s">
        <v>40</v>
      </c>
      <c r="K3" s="17" t="s">
        <v>164</v>
      </c>
      <c r="L3" s="156"/>
      <c r="M3" s="166"/>
      <c r="N3" s="152"/>
      <c r="O3" s="153"/>
      <c r="P3" s="154"/>
      <c r="Q3" s="158"/>
      <c r="R3" s="158"/>
    </row>
    <row r="4" spans="1:18" ht="13.8" thickBot="1" x14ac:dyDescent="0.3">
      <c r="C4" s="1"/>
    </row>
    <row r="5" spans="1:18" x14ac:dyDescent="0.25">
      <c r="B5" s="89" t="str">
        <f>B9</f>
        <v>Kötelező tárgyak</v>
      </c>
      <c r="C5" s="98" t="str">
        <f>C9</f>
        <v>Obligatory Subjects</v>
      </c>
      <c r="D5" s="101"/>
      <c r="E5" s="90"/>
      <c r="F5" s="91"/>
      <c r="G5" s="92"/>
      <c r="H5" s="101"/>
      <c r="I5" s="90"/>
      <c r="J5" s="90"/>
      <c r="K5" s="104"/>
      <c r="L5" s="101">
        <f>SUM(L10:L19)</f>
        <v>34</v>
      </c>
      <c r="M5" s="92"/>
    </row>
    <row r="6" spans="1:18" ht="13.8" thickBot="1" x14ac:dyDescent="0.3">
      <c r="B6" s="95" t="str">
        <f>B23</f>
        <v>Kötelezően választható tárgyak</v>
      </c>
      <c r="C6" s="100" t="str">
        <f>C23</f>
        <v>Elective Obligatory Subjects</v>
      </c>
      <c r="D6" s="103"/>
      <c r="E6" s="96"/>
      <c r="F6" s="96"/>
      <c r="G6" s="97"/>
      <c r="H6" s="103"/>
      <c r="I6" s="96"/>
      <c r="J6" s="96"/>
      <c r="K6" s="106"/>
      <c r="L6" s="103">
        <v>0</v>
      </c>
      <c r="M6" s="97"/>
    </row>
    <row r="7" spans="1:18" x14ac:dyDescent="0.25">
      <c r="B7" s="86" t="s">
        <v>71</v>
      </c>
      <c r="C7" s="86" t="s">
        <v>518</v>
      </c>
      <c r="D7" s="52"/>
      <c r="E7" s="52"/>
      <c r="F7" s="52"/>
      <c r="G7" s="52"/>
      <c r="H7" s="52"/>
      <c r="I7" s="52"/>
      <c r="K7" s="54"/>
      <c r="L7" s="52">
        <f>SUM(L5:L6)</f>
        <v>34</v>
      </c>
      <c r="M7" s="1"/>
    </row>
    <row r="8" spans="1:18" x14ac:dyDescent="0.25">
      <c r="C8" s="1"/>
    </row>
    <row r="9" spans="1:18" ht="13.8" thickBot="1" x14ac:dyDescent="0.3">
      <c r="B9" s="1" t="s">
        <v>70</v>
      </c>
      <c r="C9" s="1" t="s">
        <v>567</v>
      </c>
      <c r="O9" s="31"/>
      <c r="P9" s="31"/>
    </row>
    <row r="10" spans="1:18" ht="13.8" thickBot="1" x14ac:dyDescent="0.3">
      <c r="A10" s="29" t="str">
        <f>'Kutató fizikus spec.'!A$48</f>
        <v>bevbiol1b17ea</v>
      </c>
      <c r="B10" s="30" t="str">
        <f>'Kutató fizikus spec.'!B$48</f>
        <v>Bevezetés a biológiába 1.</v>
      </c>
      <c r="C10" s="30" t="str">
        <f>'Kutató fizikus spec.'!C$48</f>
        <v>Introduction to Biology 1.</v>
      </c>
      <c r="D10" s="36" t="s">
        <v>165</v>
      </c>
      <c r="E10" s="55"/>
      <c r="F10" s="55"/>
      <c r="G10" s="35"/>
      <c r="H10" s="56">
        <f>'Kutató fizikus spec.'!H$48</f>
        <v>2</v>
      </c>
      <c r="I10" s="57">
        <f>'Kutató fizikus spec.'!I$48</f>
        <v>0</v>
      </c>
      <c r="J10" s="57">
        <f>'Kutató fizikus spec.'!J$48</f>
        <v>0</v>
      </c>
      <c r="K10" s="57">
        <f>'Kutató fizikus spec.'!K$48</f>
        <v>0</v>
      </c>
      <c r="L10" s="36">
        <f>'Kutató fizikus spec.'!L$48</f>
        <v>2</v>
      </c>
      <c r="M10" s="35" t="str">
        <f>'Kutató fizikus spec.'!M$48</f>
        <v>K</v>
      </c>
      <c r="N10" s="34"/>
      <c r="O10" s="74"/>
      <c r="P10" s="75"/>
      <c r="Q10" s="48" t="str">
        <f>'Kutató fizikus spec.'!Q$48</f>
        <v>Tárnok Krisztián</v>
      </c>
      <c r="R10" s="48" t="str">
        <f>'Kutató fizikus spec.'!R$48</f>
        <v>KP46K8</v>
      </c>
    </row>
    <row r="11" spans="1:18" ht="13.8" thickBot="1" x14ac:dyDescent="0.3">
      <c r="A11" s="29" t="str">
        <f>'Kutató fizikus spec.'!A$49</f>
        <v>bevbiol2b17ea</v>
      </c>
      <c r="B11" s="30" t="str">
        <f>'Kutató fizikus spec.'!B$49</f>
        <v>Bevezetés a biológiába 2.</v>
      </c>
      <c r="C11" s="30" t="str">
        <f>'Kutató fizikus spec.'!C$49</f>
        <v>Introduction to Biology 2.</v>
      </c>
      <c r="D11" s="36"/>
      <c r="E11" s="55" t="s">
        <v>165</v>
      </c>
      <c r="F11" s="55"/>
      <c r="G11" s="35"/>
      <c r="H11" s="56">
        <f>'Kutató fizikus spec.'!H$49</f>
        <v>2</v>
      </c>
      <c r="I11" s="57">
        <f>'Kutató fizikus spec.'!I$49</f>
        <v>0</v>
      </c>
      <c r="J11" s="57">
        <f>'Kutató fizikus spec.'!J$49</f>
        <v>0</v>
      </c>
      <c r="K11" s="57">
        <f>'Kutató fizikus spec.'!K$49</f>
        <v>0</v>
      </c>
      <c r="L11" s="36">
        <f>'Kutató fizikus spec.'!L$49</f>
        <v>2</v>
      </c>
      <c r="M11" s="35" t="str">
        <f>'Kutató fizikus spec.'!M$49</f>
        <v>K</v>
      </c>
      <c r="N11" s="34"/>
      <c r="O11" s="74"/>
      <c r="P11" s="75"/>
      <c r="Q11" s="48" t="str">
        <f>'Kutató fizikus spec.'!Q$49</f>
        <v>Hajnik Tünde</v>
      </c>
      <c r="R11" s="48" t="str">
        <f>'Kutató fizikus spec.'!R$49</f>
        <v>NG7DEN</v>
      </c>
    </row>
    <row r="12" spans="1:18" ht="13.8" thickBot="1" x14ac:dyDescent="0.3">
      <c r="A12" s="29" t="str">
        <f>'Kutató fizikus spec.'!A$50</f>
        <v>bevbiol3b17ea</v>
      </c>
      <c r="B12" s="30" t="str">
        <f>'Kutató fizikus spec.'!B$50</f>
        <v>Bevezetés a biológiába 3.</v>
      </c>
      <c r="C12" s="30" t="str">
        <f>'Kutató fizikus spec.'!C$50</f>
        <v>Introduction to Biology 3.</v>
      </c>
      <c r="D12" s="36"/>
      <c r="E12" s="55"/>
      <c r="F12" s="55" t="s">
        <v>165</v>
      </c>
      <c r="G12" s="35"/>
      <c r="H12" s="56">
        <f>'Kutató fizikus spec.'!H$50</f>
        <v>2</v>
      </c>
      <c r="I12" s="57">
        <f>'Kutató fizikus spec.'!I$50</f>
        <v>0</v>
      </c>
      <c r="J12" s="57">
        <f>'Kutató fizikus spec.'!J$50</f>
        <v>0</v>
      </c>
      <c r="K12" s="57">
        <f>'Kutató fizikus spec.'!K$50</f>
        <v>0</v>
      </c>
      <c r="L12" s="36">
        <f>'Kutató fizikus spec.'!L$50</f>
        <v>2</v>
      </c>
      <c r="M12" s="35" t="str">
        <f>'Kutató fizikus spec.'!M$50</f>
        <v>K</v>
      </c>
      <c r="N12" s="34"/>
      <c r="O12" s="74"/>
      <c r="P12" s="75"/>
      <c r="Q12" s="48" t="str">
        <f>'Kutató fizikus spec.'!Q$50</f>
        <v>Tóth Attila</v>
      </c>
      <c r="R12" s="48" t="str">
        <f>'Kutató fizikus spec.'!R$50</f>
        <v>BFJNBX</v>
      </c>
    </row>
    <row r="13" spans="1:18" ht="13.8" thickBot="1" x14ac:dyDescent="0.3">
      <c r="A13" s="29" t="str">
        <f>'Kutató fizikus spec.'!A$51</f>
        <v>biophys1f17ex</v>
      </c>
      <c r="B13" s="30" t="str">
        <f>'Kutató fizikus spec.'!B$51</f>
        <v>Biofizika I</v>
      </c>
      <c r="C13" s="30" t="str">
        <f>'Kutató fizikus spec.'!C$51</f>
        <v>Biophysics I</v>
      </c>
      <c r="D13" s="36"/>
      <c r="E13" s="55" t="s">
        <v>165</v>
      </c>
      <c r="F13" s="55"/>
      <c r="G13" s="35"/>
      <c r="H13" s="56">
        <f>'Kutató fizikus spec.'!H$51</f>
        <v>2</v>
      </c>
      <c r="I13" s="57">
        <f>'Kutató fizikus spec.'!I$51</f>
        <v>0</v>
      </c>
      <c r="J13" s="57">
        <f>'Kutató fizikus spec.'!J$51</f>
        <v>0</v>
      </c>
      <c r="K13" s="57">
        <f>'Kutató fizikus spec.'!K$51</f>
        <v>0</v>
      </c>
      <c r="L13" s="36">
        <f>'Kutató fizikus spec.'!L$51</f>
        <v>3</v>
      </c>
      <c r="M13" s="35" t="str">
        <f>'Kutató fizikus spec.'!M$51</f>
        <v>K</v>
      </c>
      <c r="N13" s="34"/>
      <c r="O13" s="74"/>
      <c r="P13" s="75"/>
      <c r="Q13" s="48" t="str">
        <f>'Kutató fizikus spec.'!Q$51</f>
        <v>Derényi Imre</v>
      </c>
      <c r="R13" s="48" t="str">
        <f>'Kutató fizikus spec.'!R$51</f>
        <v>CG8GGL</v>
      </c>
    </row>
    <row r="14" spans="1:18" ht="13.8" thickBot="1" x14ac:dyDescent="0.3">
      <c r="A14" s="29" t="str">
        <f>'Kutató fizikus spec.'!A$52</f>
        <v>biophys2f17ex</v>
      </c>
      <c r="B14" s="30" t="str">
        <f>'Kutató fizikus spec.'!B$52</f>
        <v>Biofizika II</v>
      </c>
      <c r="C14" s="30" t="str">
        <f>'Kutató fizikus spec.'!C$52</f>
        <v>Biophysics II</v>
      </c>
      <c r="D14" s="36"/>
      <c r="E14" s="55"/>
      <c r="F14" s="55" t="s">
        <v>165</v>
      </c>
      <c r="G14" s="35"/>
      <c r="H14" s="56">
        <f>'Kutató fizikus spec.'!H$52</f>
        <v>2</v>
      </c>
      <c r="I14" s="57">
        <f>'Kutató fizikus spec.'!I$52</f>
        <v>0</v>
      </c>
      <c r="J14" s="57">
        <f>'Kutató fizikus spec.'!J$52</f>
        <v>0</v>
      </c>
      <c r="K14" s="57">
        <f>'Kutató fizikus spec.'!K$52</f>
        <v>0</v>
      </c>
      <c r="L14" s="36">
        <f>'Kutató fizikus spec.'!L$52</f>
        <v>3</v>
      </c>
      <c r="M14" s="35" t="str">
        <f>'Kutató fizikus spec.'!M$52</f>
        <v>K</v>
      </c>
      <c r="N14" s="34" t="s">
        <v>6</v>
      </c>
      <c r="O14" s="76" t="str">
        <f>A$13</f>
        <v>biophys1f17ex</v>
      </c>
      <c r="P14" s="77" t="str">
        <f>B$13</f>
        <v>Biofizika I</v>
      </c>
      <c r="Q14" s="48" t="str">
        <f>'Kutató fizikus spec.'!Q$52</f>
        <v>Derényi Imre</v>
      </c>
      <c r="R14" s="48" t="str">
        <f>'Kutató fizikus spec.'!R$52</f>
        <v>CG8GGL</v>
      </c>
    </row>
    <row r="15" spans="1:18" ht="13.8" thickBot="1" x14ac:dyDescent="0.3">
      <c r="A15" s="29" t="str">
        <f>'Kutató fizikus spec.'!A$53</f>
        <v>bpstructf17ex</v>
      </c>
      <c r="B15" s="30" t="str">
        <f>'Kutató fizikus spec.'!B$53</f>
        <v>Szerkezetvizsgálati módszerek a biofizikában</v>
      </c>
      <c r="C15" s="30" t="str">
        <f>'Kutató fizikus spec.'!C$53</f>
        <v>Structure Investigation Methods in Biophysics</v>
      </c>
      <c r="D15" s="36"/>
      <c r="E15" s="55" t="s">
        <v>165</v>
      </c>
      <c r="F15" s="55"/>
      <c r="G15" s="35"/>
      <c r="H15" s="56">
        <f>'Kutató fizikus spec.'!H$53</f>
        <v>2</v>
      </c>
      <c r="I15" s="57">
        <f>'Kutató fizikus spec.'!I$53</f>
        <v>0</v>
      </c>
      <c r="J15" s="57">
        <f>'Kutató fizikus spec.'!J$53</f>
        <v>0</v>
      </c>
      <c r="K15" s="57">
        <f>'Kutató fizikus spec.'!K$53</f>
        <v>0</v>
      </c>
      <c r="L15" s="36">
        <f>'Kutató fizikus spec.'!L$53</f>
        <v>2</v>
      </c>
      <c r="M15" s="35" t="str">
        <f>'Kutató fizikus spec.'!M$53</f>
        <v>K</v>
      </c>
      <c r="N15" s="34"/>
      <c r="O15" s="74"/>
      <c r="P15" s="75"/>
      <c r="Q15" s="48" t="str">
        <f>'Kutató fizikus spec.'!Q$53</f>
        <v>Szabó Bálint</v>
      </c>
      <c r="R15" s="48" t="str">
        <f>'Kutató fizikus spec.'!R$53</f>
        <v>AU8MFC</v>
      </c>
    </row>
    <row r="16" spans="1:18" ht="13.8" thickBot="1" x14ac:dyDescent="0.3">
      <c r="A16" s="29" t="str">
        <f>'Kutató fizikus spec.'!A$55</f>
        <v>bpstatphf17em</v>
      </c>
      <c r="B16" s="30" t="str">
        <f>'Kutató fizikus spec.'!B$55</f>
        <v>Biológiai rendszerek statisztikus fizikája</v>
      </c>
      <c r="C16" s="30" t="str">
        <f>'Kutató fizikus spec.'!C$55</f>
        <v>Statistical Physics of Biological Systems</v>
      </c>
      <c r="D16" s="36"/>
      <c r="E16" s="55"/>
      <c r="F16" s="55" t="s">
        <v>165</v>
      </c>
      <c r="G16" s="35"/>
      <c r="H16" s="56">
        <f>'Kutató fizikus spec.'!H$55</f>
        <v>2</v>
      </c>
      <c r="I16" s="57">
        <f>'Kutató fizikus spec.'!I$55</f>
        <v>0</v>
      </c>
      <c r="J16" s="57">
        <f>'Kutató fizikus spec.'!J$55</f>
        <v>0</v>
      </c>
      <c r="K16" s="57">
        <f>'Kutató fizikus spec.'!K$55</f>
        <v>0</v>
      </c>
      <c r="L16" s="36">
        <f>'Kutató fizikus spec.'!L$55</f>
        <v>3</v>
      </c>
      <c r="M16" s="35" t="str">
        <f>'Kutató fizikus spec.'!M$55</f>
        <v>K</v>
      </c>
      <c r="N16" s="34"/>
      <c r="O16" s="74"/>
      <c r="P16" s="75"/>
      <c r="Q16" s="48" t="str">
        <f>'Kutató fizikus spec.'!Q$55</f>
        <v>Palla Gergely</v>
      </c>
      <c r="R16" s="48" t="str">
        <f>'Kutató fizikus spec.'!R$55</f>
        <v>D0IXQS</v>
      </c>
    </row>
    <row r="17" spans="1:18" ht="13.8" thickBot="1" x14ac:dyDescent="0.3">
      <c r="A17" s="29" t="str">
        <f>'Kutató fizikus spec.'!A$119</f>
        <v>advatomf17lm</v>
      </c>
      <c r="B17" s="30" t="str">
        <f>'Kutató fizikus spec.'!B$119</f>
        <v>Atomok és molekulák fizikája - Biofizika</v>
      </c>
      <c r="C17" s="30" t="str">
        <f>'Kutató fizikus spec.'!C$119</f>
        <v>Atomic and Molecular Physics - Biophysics</v>
      </c>
      <c r="D17" s="36"/>
      <c r="E17" s="55" t="s">
        <v>165</v>
      </c>
      <c r="F17" s="55"/>
      <c r="G17" s="35"/>
      <c r="H17" s="56">
        <f>'Kutató fizikus spec.'!H$119</f>
        <v>0</v>
      </c>
      <c r="I17" s="57">
        <f>'Kutató fizikus spec.'!I$119</f>
        <v>0</v>
      </c>
      <c r="J17" s="57">
        <f>'Kutató fizikus spec.'!J$119</f>
        <v>5</v>
      </c>
      <c r="K17" s="57">
        <f>'Kutató fizikus spec.'!K$119</f>
        <v>0</v>
      </c>
      <c r="L17" s="36">
        <f>'Kutató fizikus spec.'!L$119</f>
        <v>7</v>
      </c>
      <c r="M17" s="35" t="str">
        <f>'Kutató fizikus spec.'!M$119</f>
        <v>Gyj</v>
      </c>
      <c r="N17" s="34"/>
      <c r="O17" s="74"/>
      <c r="P17" s="75"/>
      <c r="Q17" s="48" t="str">
        <f>'Kutató fizikus spec.'!Q$119</f>
        <v>Szabó Bálint</v>
      </c>
      <c r="R17" s="48" t="str">
        <f>'Kutató fizikus spec.'!R$119</f>
        <v>AU8MFC</v>
      </c>
    </row>
    <row r="18" spans="1:18" ht="13.8" thickBot="1" x14ac:dyDescent="0.3">
      <c r="A18" s="33" t="s">
        <v>473</v>
      </c>
      <c r="B18" s="19" t="s">
        <v>470</v>
      </c>
      <c r="C18" s="19" t="s">
        <v>351</v>
      </c>
      <c r="D18" s="36"/>
      <c r="E18" s="55" t="s">
        <v>165</v>
      </c>
      <c r="F18" s="55"/>
      <c r="G18" s="35"/>
      <c r="H18" s="56"/>
      <c r="I18" s="57"/>
      <c r="J18" s="57">
        <v>2</v>
      </c>
      <c r="K18" s="57"/>
      <c r="L18" s="36">
        <v>4</v>
      </c>
      <c r="M18" s="35" t="s">
        <v>489</v>
      </c>
      <c r="N18" s="34"/>
      <c r="O18" s="74"/>
      <c r="P18" s="75"/>
      <c r="Q18" s="48" t="s">
        <v>471</v>
      </c>
      <c r="R18" s="48" t="s">
        <v>472</v>
      </c>
    </row>
    <row r="19" spans="1:18" ht="13.8" thickBot="1" x14ac:dyDescent="0.3">
      <c r="A19" s="33" t="s">
        <v>390</v>
      </c>
      <c r="B19" s="19" t="s">
        <v>114</v>
      </c>
      <c r="C19" s="19" t="s">
        <v>352</v>
      </c>
      <c r="D19" s="36"/>
      <c r="E19" s="55"/>
      <c r="F19" s="55" t="s">
        <v>165</v>
      </c>
      <c r="G19" s="35"/>
      <c r="H19" s="56"/>
      <c r="I19" s="57"/>
      <c r="J19" s="57">
        <v>3</v>
      </c>
      <c r="K19" s="57"/>
      <c r="L19" s="36">
        <v>6</v>
      </c>
      <c r="M19" s="35" t="s">
        <v>489</v>
      </c>
      <c r="N19" s="34"/>
      <c r="O19" s="74"/>
      <c r="P19" s="75"/>
      <c r="Q19" s="48" t="s">
        <v>367</v>
      </c>
      <c r="R19" s="48" t="s">
        <v>179</v>
      </c>
    </row>
    <row r="20" spans="1:18" s="32" customFormat="1" x14ac:dyDescent="0.25">
      <c r="A20" s="25" t="s">
        <v>623</v>
      </c>
      <c r="B20" s="40"/>
      <c r="C20" s="40"/>
      <c r="D20" s="58"/>
      <c r="E20" s="58"/>
      <c r="F20" s="58"/>
      <c r="G20" s="58"/>
      <c r="H20" s="58"/>
      <c r="I20" s="58"/>
      <c r="J20" s="58"/>
      <c r="K20" s="58"/>
      <c r="L20" s="40"/>
      <c r="M20" s="40"/>
      <c r="N20" s="61"/>
      <c r="O20" s="14"/>
      <c r="P20" s="14"/>
      <c r="Q20" s="14"/>
      <c r="R20" s="14"/>
    </row>
    <row r="21" spans="1:18" x14ac:dyDescent="0.25">
      <c r="A21" s="134" t="s">
        <v>624</v>
      </c>
      <c r="B21" s="24"/>
      <c r="C21" s="24"/>
      <c r="D21" s="70"/>
      <c r="E21" s="70"/>
      <c r="F21" s="70"/>
      <c r="G21" s="70"/>
      <c r="H21" s="70"/>
      <c r="I21" s="70"/>
      <c r="J21" s="70"/>
      <c r="K21" s="70"/>
      <c r="L21" s="70"/>
      <c r="M21" s="1"/>
      <c r="Q21" s="47"/>
      <c r="R21" s="47"/>
    </row>
    <row r="22" spans="1:18" s="32" customFormat="1" x14ac:dyDescent="0.25">
      <c r="A22" s="28"/>
      <c r="B22" s="28"/>
      <c r="C22" s="28"/>
      <c r="D22" s="124"/>
      <c r="E22" s="124"/>
      <c r="F22" s="124"/>
      <c r="G22" s="124"/>
      <c r="H22" s="124"/>
      <c r="I22" s="124"/>
      <c r="J22" s="124"/>
      <c r="K22" s="124"/>
      <c r="L22" s="28"/>
      <c r="M22" s="28"/>
      <c r="N22" s="28"/>
      <c r="O22" s="14"/>
      <c r="P22" s="14"/>
      <c r="Q22" s="14"/>
      <c r="R22" s="14"/>
    </row>
    <row r="23" spans="1:18" s="32" customFormat="1" ht="13.8" thickBot="1" x14ac:dyDescent="0.3">
      <c r="B23" s="2" t="s">
        <v>69</v>
      </c>
      <c r="C23" s="45" t="s">
        <v>568</v>
      </c>
      <c r="D23" s="45"/>
      <c r="E23" s="45"/>
      <c r="F23" s="45"/>
      <c r="G23" s="45"/>
      <c r="H23" s="45"/>
      <c r="I23" s="45"/>
      <c r="J23" s="59"/>
      <c r="K23" s="59"/>
      <c r="L23" s="14"/>
      <c r="M23" s="41"/>
      <c r="N23" s="41"/>
      <c r="O23" s="31"/>
      <c r="P23" s="31"/>
      <c r="Q23" s="31"/>
      <c r="R23" s="31"/>
    </row>
    <row r="24" spans="1:18" ht="13.8" thickBot="1" x14ac:dyDescent="0.3">
      <c r="A24" s="79" t="s">
        <v>453</v>
      </c>
      <c r="B24" s="19" t="s">
        <v>455</v>
      </c>
      <c r="C24" s="19" t="s">
        <v>630</v>
      </c>
      <c r="D24" s="36"/>
      <c r="E24" s="55"/>
      <c r="F24" s="55" t="s">
        <v>165</v>
      </c>
      <c r="G24" s="35"/>
      <c r="H24" s="56">
        <v>2</v>
      </c>
      <c r="I24" s="57"/>
      <c r="J24" s="57"/>
      <c r="K24" s="57"/>
      <c r="L24" s="36">
        <v>2</v>
      </c>
      <c r="M24" s="35" t="s">
        <v>644</v>
      </c>
      <c r="N24" s="34" t="s">
        <v>492</v>
      </c>
      <c r="O24" s="76" t="str">
        <f>A$25</f>
        <v>bioinfub17gm</v>
      </c>
      <c r="P24" s="77" t="str">
        <f>B$25</f>
        <v>Bioinformatika GY</v>
      </c>
      <c r="Q24" s="48" t="s">
        <v>457</v>
      </c>
      <c r="R24" s="48" t="s">
        <v>458</v>
      </c>
    </row>
    <row r="25" spans="1:18" ht="13.8" thickBot="1" x14ac:dyDescent="0.3">
      <c r="A25" s="79" t="s">
        <v>454</v>
      </c>
      <c r="B25" s="19" t="s">
        <v>456</v>
      </c>
      <c r="C25" s="19" t="s">
        <v>631</v>
      </c>
      <c r="D25" s="36"/>
      <c r="E25" s="55"/>
      <c r="F25" s="55" t="s">
        <v>165</v>
      </c>
      <c r="G25" s="35"/>
      <c r="H25" s="56"/>
      <c r="I25" s="57">
        <v>2</v>
      </c>
      <c r="J25" s="57"/>
      <c r="K25" s="57"/>
      <c r="L25" s="36">
        <v>4</v>
      </c>
      <c r="M25" s="35" t="s">
        <v>489</v>
      </c>
      <c r="N25" s="34" t="s">
        <v>492</v>
      </c>
      <c r="O25" s="76" t="str">
        <f>A$24</f>
        <v>bioinfub17em</v>
      </c>
      <c r="P25" s="77" t="str">
        <f>B$24</f>
        <v>Bioinformatika EA</v>
      </c>
      <c r="Q25" s="48" t="s">
        <v>457</v>
      </c>
      <c r="R25" s="48" t="s">
        <v>458</v>
      </c>
    </row>
    <row r="26" spans="1:18" ht="13.8" thickBot="1" x14ac:dyDescent="0.3">
      <c r="A26" s="79" t="s">
        <v>432</v>
      </c>
      <c r="B26" s="19" t="s">
        <v>433</v>
      </c>
      <c r="C26" s="19" t="s">
        <v>634</v>
      </c>
      <c r="D26" s="36" t="s">
        <v>165</v>
      </c>
      <c r="E26" s="55"/>
      <c r="F26" s="55"/>
      <c r="G26" s="35"/>
      <c r="H26" s="56">
        <v>3</v>
      </c>
      <c r="I26" s="57"/>
      <c r="J26" s="57"/>
      <c r="K26" s="57"/>
      <c r="L26" s="36">
        <v>3</v>
      </c>
      <c r="M26" s="35" t="s">
        <v>488</v>
      </c>
      <c r="N26" s="34"/>
      <c r="O26" s="74"/>
      <c r="P26" s="75"/>
      <c r="Q26" s="48" t="s">
        <v>442</v>
      </c>
      <c r="R26" s="48" t="s">
        <v>443</v>
      </c>
    </row>
    <row r="27" spans="1:18" ht="13.8" thickBot="1" x14ac:dyDescent="0.3">
      <c r="A27" s="79" t="s">
        <v>435</v>
      </c>
      <c r="B27" s="19" t="s">
        <v>434</v>
      </c>
      <c r="C27" s="19" t="s">
        <v>632</v>
      </c>
      <c r="D27" s="36"/>
      <c r="E27" s="55"/>
      <c r="F27" s="55" t="s">
        <v>165</v>
      </c>
      <c r="G27" s="35"/>
      <c r="H27" s="56">
        <v>2</v>
      </c>
      <c r="I27" s="57"/>
      <c r="J27" s="57"/>
      <c r="K27" s="57"/>
      <c r="L27" s="36">
        <v>2</v>
      </c>
      <c r="M27" s="35" t="s">
        <v>488</v>
      </c>
      <c r="N27" s="34" t="s">
        <v>490</v>
      </c>
      <c r="O27" s="74" t="str">
        <f>A$10</f>
        <v>bevbiol1b17ea</v>
      </c>
      <c r="P27" s="75" t="str">
        <f>B$10</f>
        <v>Bevezetés a biológiába 1.</v>
      </c>
      <c r="Q27" s="48" t="s">
        <v>444</v>
      </c>
      <c r="R27" s="48" t="s">
        <v>445</v>
      </c>
    </row>
    <row r="28" spans="1:18" ht="13.8" thickBot="1" x14ac:dyDescent="0.3">
      <c r="A28" s="79" t="s">
        <v>438</v>
      </c>
      <c r="B28" s="19" t="s">
        <v>439</v>
      </c>
      <c r="C28" s="19" t="s">
        <v>633</v>
      </c>
      <c r="D28" s="36"/>
      <c r="E28" s="55"/>
      <c r="F28" s="55"/>
      <c r="G28" s="35" t="s">
        <v>165</v>
      </c>
      <c r="H28" s="56">
        <v>3</v>
      </c>
      <c r="I28" s="57"/>
      <c r="J28" s="57"/>
      <c r="K28" s="57"/>
      <c r="L28" s="36">
        <v>3</v>
      </c>
      <c r="M28" s="35" t="s">
        <v>488</v>
      </c>
      <c r="N28" s="34" t="s">
        <v>490</v>
      </c>
      <c r="O28" s="74" t="str">
        <f>A$27</f>
        <v>bikem1b17ea</v>
      </c>
      <c r="P28" s="75" t="str">
        <f>B$27</f>
        <v>Biokémia 1 EA</v>
      </c>
      <c r="Q28" s="48" t="s">
        <v>440</v>
      </c>
      <c r="R28" s="48" t="s">
        <v>441</v>
      </c>
    </row>
    <row r="29" spans="1:18" ht="13.8" thickBot="1" x14ac:dyDescent="0.3">
      <c r="A29" s="79" t="s">
        <v>437</v>
      </c>
      <c r="B29" s="19" t="s">
        <v>436</v>
      </c>
      <c r="C29" s="19" t="s">
        <v>635</v>
      </c>
      <c r="D29" s="36"/>
      <c r="E29" s="55"/>
      <c r="F29" s="55"/>
      <c r="G29" s="35" t="s">
        <v>165</v>
      </c>
      <c r="H29" s="56">
        <v>2</v>
      </c>
      <c r="I29" s="57"/>
      <c r="J29" s="57"/>
      <c r="K29" s="57"/>
      <c r="L29" s="36">
        <v>2</v>
      </c>
      <c r="M29" s="35" t="s">
        <v>488</v>
      </c>
      <c r="N29" s="34" t="s">
        <v>490</v>
      </c>
      <c r="O29" s="74" t="str">
        <f>A$27</f>
        <v>bikem1b17ea</v>
      </c>
      <c r="P29" s="75" t="str">
        <f>B$27</f>
        <v>Biokémia 1 EA</v>
      </c>
      <c r="Q29" s="48" t="s">
        <v>440</v>
      </c>
      <c r="R29" s="48" t="s">
        <v>441</v>
      </c>
    </row>
    <row r="30" spans="1:18" ht="13.8" thickBot="1" x14ac:dyDescent="0.3">
      <c r="A30" s="79" t="s">
        <v>450</v>
      </c>
      <c r="B30" s="19" t="s">
        <v>637</v>
      </c>
      <c r="C30" s="19" t="s">
        <v>636</v>
      </c>
      <c r="D30" s="36"/>
      <c r="E30" s="55" t="s">
        <v>165</v>
      </c>
      <c r="F30" s="55"/>
      <c r="G30" s="35"/>
      <c r="H30" s="56">
        <v>2</v>
      </c>
      <c r="I30" s="57"/>
      <c r="J30" s="57"/>
      <c r="K30" s="57"/>
      <c r="L30" s="36">
        <v>2</v>
      </c>
      <c r="M30" s="35" t="s">
        <v>488</v>
      </c>
      <c r="N30" s="34"/>
      <c r="O30" s="74"/>
      <c r="P30" s="75"/>
      <c r="Q30" s="48" t="s">
        <v>451</v>
      </c>
      <c r="R30" s="48" t="s">
        <v>452</v>
      </c>
    </row>
    <row r="31" spans="1:18" ht="13.8" thickBot="1" x14ac:dyDescent="0.3">
      <c r="A31" s="79" t="s">
        <v>477</v>
      </c>
      <c r="B31" s="19" t="s">
        <v>67</v>
      </c>
      <c r="C31" s="19" t="s">
        <v>353</v>
      </c>
      <c r="D31" s="36"/>
      <c r="E31" s="55"/>
      <c r="F31" s="55" t="s">
        <v>165</v>
      </c>
      <c r="G31" s="35"/>
      <c r="H31" s="56">
        <v>2</v>
      </c>
      <c r="I31" s="57"/>
      <c r="J31" s="57"/>
      <c r="K31" s="57"/>
      <c r="L31" s="36">
        <v>2</v>
      </c>
      <c r="M31" s="35" t="s">
        <v>488</v>
      </c>
      <c r="N31" s="34"/>
      <c r="O31" s="74"/>
      <c r="P31" s="75"/>
      <c r="Q31" s="48" t="s">
        <v>153</v>
      </c>
      <c r="R31" s="48" t="s">
        <v>147</v>
      </c>
    </row>
    <row r="32" spans="1:18" ht="13.8" thickBot="1" x14ac:dyDescent="0.3">
      <c r="A32" s="79" t="s">
        <v>478</v>
      </c>
      <c r="B32" s="19" t="s">
        <v>50</v>
      </c>
      <c r="C32" s="19" t="s">
        <v>354</v>
      </c>
      <c r="D32" s="36"/>
      <c r="E32" s="55"/>
      <c r="F32" s="55" t="s">
        <v>165</v>
      </c>
      <c r="G32" s="35"/>
      <c r="H32" s="56">
        <v>2</v>
      </c>
      <c r="I32" s="57"/>
      <c r="J32" s="57"/>
      <c r="K32" s="57"/>
      <c r="L32" s="36">
        <v>2</v>
      </c>
      <c r="M32" s="35" t="s">
        <v>488</v>
      </c>
      <c r="N32" s="34"/>
      <c r="O32" s="74"/>
      <c r="P32" s="75"/>
      <c r="Q32" s="48" t="s">
        <v>201</v>
      </c>
      <c r="R32" s="48" t="s">
        <v>199</v>
      </c>
    </row>
    <row r="33" spans="1:18" ht="13.8" thickBot="1" x14ac:dyDescent="0.3">
      <c r="A33" s="79" t="s">
        <v>479</v>
      </c>
      <c r="B33" s="19" t="s">
        <v>51</v>
      </c>
      <c r="C33" s="19" t="s">
        <v>355</v>
      </c>
      <c r="D33" s="36"/>
      <c r="E33" s="55"/>
      <c r="F33" s="55" t="s">
        <v>165</v>
      </c>
      <c r="G33" s="35"/>
      <c r="H33" s="56">
        <v>2</v>
      </c>
      <c r="I33" s="57"/>
      <c r="J33" s="57"/>
      <c r="K33" s="57"/>
      <c r="L33" s="36">
        <v>2</v>
      </c>
      <c r="M33" s="35" t="s">
        <v>488</v>
      </c>
      <c r="N33" s="34"/>
      <c r="O33" s="74"/>
      <c r="P33" s="75"/>
      <c r="Q33" s="48" t="s">
        <v>201</v>
      </c>
      <c r="R33" s="48" t="s">
        <v>199</v>
      </c>
    </row>
    <row r="34" spans="1:18" ht="13.8" thickBot="1" x14ac:dyDescent="0.3">
      <c r="A34" s="79" t="s">
        <v>480</v>
      </c>
      <c r="B34" s="19" t="s">
        <v>52</v>
      </c>
      <c r="C34" s="19" t="s">
        <v>356</v>
      </c>
      <c r="D34" s="36"/>
      <c r="E34" s="55"/>
      <c r="F34" s="55" t="s">
        <v>165</v>
      </c>
      <c r="G34" s="35"/>
      <c r="H34" s="56">
        <v>2</v>
      </c>
      <c r="I34" s="57"/>
      <c r="J34" s="57"/>
      <c r="K34" s="57"/>
      <c r="L34" s="36">
        <v>2</v>
      </c>
      <c r="M34" s="35" t="s">
        <v>488</v>
      </c>
      <c r="N34" s="34"/>
      <c r="O34" s="74"/>
      <c r="P34" s="75"/>
      <c r="Q34" s="48" t="s">
        <v>160</v>
      </c>
      <c r="R34" s="48" t="s">
        <v>161</v>
      </c>
    </row>
    <row r="35" spans="1:18" ht="13.8" thickBot="1" x14ac:dyDescent="0.3">
      <c r="A35" s="79" t="s">
        <v>561</v>
      </c>
      <c r="B35" s="19" t="s">
        <v>53</v>
      </c>
      <c r="C35" s="19" t="s">
        <v>357</v>
      </c>
      <c r="D35" s="36"/>
      <c r="E35" s="55"/>
      <c r="F35" s="55" t="s">
        <v>165</v>
      </c>
      <c r="G35" s="35"/>
      <c r="H35" s="56">
        <v>2</v>
      </c>
      <c r="I35" s="57"/>
      <c r="J35" s="57"/>
      <c r="K35" s="57"/>
      <c r="L35" s="36">
        <v>2</v>
      </c>
      <c r="M35" s="35" t="s">
        <v>488</v>
      </c>
      <c r="N35" s="34"/>
      <c r="O35" s="74"/>
      <c r="P35" s="75"/>
      <c r="Q35" s="48" t="s">
        <v>448</v>
      </c>
      <c r="R35" s="48" t="s">
        <v>449</v>
      </c>
    </row>
    <row r="36" spans="1:18" ht="13.8" thickBot="1" x14ac:dyDescent="0.3">
      <c r="A36" s="79" t="s">
        <v>562</v>
      </c>
      <c r="B36" s="19" t="s">
        <v>92</v>
      </c>
      <c r="C36" s="19" t="s">
        <v>358</v>
      </c>
      <c r="D36" s="36"/>
      <c r="E36" s="55" t="s">
        <v>165</v>
      </c>
      <c r="F36" s="55"/>
      <c r="G36" s="35"/>
      <c r="H36" s="56">
        <v>2</v>
      </c>
      <c r="I36" s="57"/>
      <c r="J36" s="57"/>
      <c r="K36" s="57"/>
      <c r="L36" s="36">
        <v>2</v>
      </c>
      <c r="M36" s="35" t="s">
        <v>488</v>
      </c>
      <c r="N36" s="34"/>
      <c r="O36" s="74"/>
      <c r="P36" s="75"/>
      <c r="Q36" s="48" t="s">
        <v>474</v>
      </c>
      <c r="R36" s="48" t="s">
        <v>475</v>
      </c>
    </row>
    <row r="37" spans="1:18" ht="13.8" thickBot="1" x14ac:dyDescent="0.3">
      <c r="A37" s="79" t="s">
        <v>388</v>
      </c>
      <c r="B37" s="19" t="s">
        <v>118</v>
      </c>
      <c r="C37" s="19" t="s">
        <v>359</v>
      </c>
      <c r="D37" s="36"/>
      <c r="E37" s="55"/>
      <c r="F37" s="55" t="s">
        <v>165</v>
      </c>
      <c r="G37" s="35"/>
      <c r="H37" s="56">
        <v>2</v>
      </c>
      <c r="I37" s="57"/>
      <c r="J37" s="57"/>
      <c r="K37" s="57"/>
      <c r="L37" s="36">
        <v>3</v>
      </c>
      <c r="M37" s="35" t="s">
        <v>488</v>
      </c>
      <c r="N37" s="34"/>
      <c r="O37" s="74"/>
      <c r="P37" s="75"/>
      <c r="Q37" s="48" t="s">
        <v>201</v>
      </c>
      <c r="R37" s="48" t="s">
        <v>199</v>
      </c>
    </row>
    <row r="38" spans="1:18" ht="13.8" thickBot="1" x14ac:dyDescent="0.3">
      <c r="A38" s="79" t="s">
        <v>389</v>
      </c>
      <c r="B38" s="19" t="s">
        <v>119</v>
      </c>
      <c r="C38" s="19" t="s">
        <v>360</v>
      </c>
      <c r="D38" s="36"/>
      <c r="E38" s="55" t="s">
        <v>165</v>
      </c>
      <c r="F38" s="55"/>
      <c r="G38" s="35"/>
      <c r="H38" s="56">
        <v>2</v>
      </c>
      <c r="I38" s="57"/>
      <c r="J38" s="57"/>
      <c r="K38" s="57"/>
      <c r="L38" s="36">
        <v>3</v>
      </c>
      <c r="M38" s="35" t="s">
        <v>488</v>
      </c>
      <c r="N38" s="34"/>
      <c r="O38" s="74"/>
      <c r="P38" s="75"/>
      <c r="Q38" s="48" t="s">
        <v>202</v>
      </c>
      <c r="R38" s="48" t="s">
        <v>200</v>
      </c>
    </row>
    <row r="39" spans="1:18" ht="13.8" thickBot="1" x14ac:dyDescent="0.3">
      <c r="A39" s="79" t="s">
        <v>447</v>
      </c>
      <c r="B39" s="19" t="s">
        <v>446</v>
      </c>
      <c r="C39" s="19" t="s">
        <v>638</v>
      </c>
      <c r="D39" s="36"/>
      <c r="E39" s="55" t="s">
        <v>165</v>
      </c>
      <c r="F39" s="55"/>
      <c r="G39" s="35"/>
      <c r="H39" s="56">
        <v>3</v>
      </c>
      <c r="I39" s="57"/>
      <c r="J39" s="57"/>
      <c r="K39" s="57"/>
      <c r="L39" s="36">
        <v>3</v>
      </c>
      <c r="M39" s="35" t="s">
        <v>488</v>
      </c>
      <c r="N39" s="34" t="s">
        <v>490</v>
      </c>
      <c r="O39" s="74" t="str">
        <f>A$10</f>
        <v>bevbiol1b17ea</v>
      </c>
      <c r="P39" s="75" t="str">
        <f>B$10</f>
        <v>Bevezetés a biológiába 1.</v>
      </c>
      <c r="Q39" s="48" t="s">
        <v>448</v>
      </c>
      <c r="R39" s="48" t="s">
        <v>449</v>
      </c>
    </row>
    <row r="40" spans="1:18" x14ac:dyDescent="0.25">
      <c r="A40" s="187" t="s">
        <v>463</v>
      </c>
      <c r="B40" s="189" t="s">
        <v>465</v>
      </c>
      <c r="C40" s="191" t="s">
        <v>639</v>
      </c>
      <c r="D40" s="175"/>
      <c r="E40" s="181" t="s">
        <v>165</v>
      </c>
      <c r="F40" s="181"/>
      <c r="G40" s="177"/>
      <c r="H40" s="183">
        <v>1</v>
      </c>
      <c r="I40" s="185"/>
      <c r="J40" s="185"/>
      <c r="K40" s="173"/>
      <c r="L40" s="175">
        <v>2</v>
      </c>
      <c r="M40" s="177" t="s">
        <v>488</v>
      </c>
      <c r="N40" s="141" t="s">
        <v>492</v>
      </c>
      <c r="O40" s="142" t="str">
        <f>A$42</f>
        <v>elmokosb17sm</v>
      </c>
      <c r="P40" s="143" t="str">
        <f>B$42</f>
        <v>Elmélet alapú ökológia GY</v>
      </c>
      <c r="Q40" s="179" t="s">
        <v>467</v>
      </c>
      <c r="R40" s="179" t="s">
        <v>468</v>
      </c>
    </row>
    <row r="41" spans="1:18" ht="23.4" thickBot="1" x14ac:dyDescent="0.3">
      <c r="A41" s="188"/>
      <c r="B41" s="190"/>
      <c r="C41" s="192"/>
      <c r="D41" s="176"/>
      <c r="E41" s="182"/>
      <c r="F41" s="182"/>
      <c r="G41" s="178"/>
      <c r="H41" s="184"/>
      <c r="I41" s="186"/>
      <c r="J41" s="186"/>
      <c r="K41" s="174"/>
      <c r="L41" s="176"/>
      <c r="M41" s="178"/>
      <c r="N41" s="144" t="s">
        <v>490</v>
      </c>
      <c r="O41" s="146" t="str">
        <f>'közös rész'!A7 &amp; CHAR(10) &amp; "vagy/or" &amp; CHAR(160) &amp;  "matmodszf17ea"</f>
        <v>compsimf17em
vagy/or matmodszf17ea</v>
      </c>
      <c r="P41" s="145" t="str">
        <f>'közös rész'!B7 &amp; CHAR(10) &amp; "vagy" &amp; CHAR(160) &amp;  "Matematikai módszerek a fizikában"</f>
        <v>Számítógépes szimulációk
vagy Matematikai módszerek a fizikában</v>
      </c>
      <c r="Q41" s="180"/>
      <c r="R41" s="180"/>
    </row>
    <row r="42" spans="1:18" x14ac:dyDescent="0.25">
      <c r="A42" s="187" t="s">
        <v>464</v>
      </c>
      <c r="B42" s="189" t="s">
        <v>466</v>
      </c>
      <c r="C42" s="191" t="s">
        <v>640</v>
      </c>
      <c r="D42" s="175"/>
      <c r="E42" s="181" t="s">
        <v>165</v>
      </c>
      <c r="F42" s="181"/>
      <c r="G42" s="177"/>
      <c r="H42" s="183"/>
      <c r="I42" s="185">
        <v>2</v>
      </c>
      <c r="J42" s="185"/>
      <c r="K42" s="173"/>
      <c r="L42" s="175">
        <v>4</v>
      </c>
      <c r="M42" s="177" t="s">
        <v>489</v>
      </c>
      <c r="N42" s="141" t="s">
        <v>492</v>
      </c>
      <c r="O42" s="142" t="str">
        <f>A$40</f>
        <v>elmokosb17em</v>
      </c>
      <c r="P42" s="143" t="str">
        <f>B$40</f>
        <v>Elmélet alapú ökológia EA</v>
      </c>
      <c r="Q42" s="179" t="s">
        <v>467</v>
      </c>
      <c r="R42" s="179" t="s">
        <v>468</v>
      </c>
    </row>
    <row r="43" spans="1:18" ht="23.4" thickBot="1" x14ac:dyDescent="0.3">
      <c r="A43" s="188"/>
      <c r="B43" s="190"/>
      <c r="C43" s="192"/>
      <c r="D43" s="176"/>
      <c r="E43" s="182"/>
      <c r="F43" s="182"/>
      <c r="G43" s="178"/>
      <c r="H43" s="184"/>
      <c r="I43" s="186"/>
      <c r="J43" s="186"/>
      <c r="K43" s="174"/>
      <c r="L43" s="176"/>
      <c r="M43" s="178"/>
      <c r="N43" s="144" t="s">
        <v>490</v>
      </c>
      <c r="O43" s="146" t="str">
        <f>'közös rész'!A7 &amp; CHAR(10) &amp; "v.agy/or" &amp; CHAR(160) &amp;  "matmodszf17ea"</f>
        <v>compsimf17em
v.agy/or matmodszf17ea</v>
      </c>
      <c r="P43" s="145" t="str">
        <f>'közös rész'!B7 &amp; CHAR(10) &amp; "vagy" &amp; CHAR(160) &amp;  "Matematikai módszerek a fizikában"</f>
        <v>Számítógépes szimulációk
vagy Matematikai módszerek a fizikában</v>
      </c>
      <c r="Q43" s="180"/>
      <c r="R43" s="180"/>
    </row>
    <row r="44" spans="1:18" ht="13.8" thickBot="1" x14ac:dyDescent="0.3">
      <c r="A44" s="79" t="s">
        <v>459</v>
      </c>
      <c r="B44" s="19" t="s">
        <v>460</v>
      </c>
      <c r="C44" s="19" t="s">
        <v>641</v>
      </c>
      <c r="D44" s="36"/>
      <c r="E44" s="55"/>
      <c r="F44" s="55" t="s">
        <v>165</v>
      </c>
      <c r="G44" s="35"/>
      <c r="H44" s="56">
        <v>2</v>
      </c>
      <c r="I44" s="57"/>
      <c r="J44" s="57"/>
      <c r="K44" s="57"/>
      <c r="L44" s="36">
        <v>2</v>
      </c>
      <c r="M44" s="35" t="s">
        <v>488</v>
      </c>
      <c r="N44" s="34"/>
      <c r="O44" s="74"/>
      <c r="P44" s="75"/>
      <c r="Q44" s="48" t="s">
        <v>461</v>
      </c>
      <c r="R44" s="48" t="s">
        <v>462</v>
      </c>
    </row>
    <row r="45" spans="1:18" ht="27" customHeight="1" thickBot="1" x14ac:dyDescent="0.3">
      <c r="A45" s="79" t="s">
        <v>481</v>
      </c>
      <c r="B45" s="135" t="s">
        <v>120</v>
      </c>
      <c r="C45" s="19" t="s">
        <v>361</v>
      </c>
      <c r="D45" s="36"/>
      <c r="E45" s="55" t="s">
        <v>165</v>
      </c>
      <c r="F45" s="55"/>
      <c r="G45" s="35"/>
      <c r="H45" s="56">
        <v>2</v>
      </c>
      <c r="I45" s="57"/>
      <c r="J45" s="57"/>
      <c r="K45" s="57"/>
      <c r="L45" s="36">
        <v>2</v>
      </c>
      <c r="M45" s="35" t="s">
        <v>488</v>
      </c>
      <c r="N45" s="34"/>
      <c r="O45" s="74"/>
      <c r="P45" s="75"/>
      <c r="Q45" s="48" t="s">
        <v>476</v>
      </c>
      <c r="R45" s="48" t="s">
        <v>469</v>
      </c>
    </row>
    <row r="46" spans="1:18" ht="26.25" customHeight="1" thickBot="1" x14ac:dyDescent="0.3">
      <c r="A46" s="79"/>
      <c r="B46" s="135" t="s">
        <v>625</v>
      </c>
      <c r="C46" s="135" t="s">
        <v>626</v>
      </c>
      <c r="D46" s="138"/>
      <c r="E46" s="138"/>
      <c r="F46" s="138"/>
      <c r="G46" s="138"/>
      <c r="H46" s="138"/>
      <c r="I46" s="138"/>
      <c r="J46" s="138"/>
      <c r="K46" s="138"/>
      <c r="L46" s="137"/>
      <c r="M46" s="137"/>
      <c r="N46" s="137"/>
      <c r="O46" s="139"/>
      <c r="P46" s="139"/>
      <c r="Q46" s="139"/>
      <c r="R46" s="140"/>
    </row>
    <row r="47" spans="1:18" x14ac:dyDescent="0.25">
      <c r="A47" s="136" t="s">
        <v>627</v>
      </c>
      <c r="B47" s="13"/>
    </row>
    <row r="48" spans="1:18" x14ac:dyDescent="0.25">
      <c r="A48" s="134" t="s">
        <v>628</v>
      </c>
    </row>
    <row r="49" spans="1:2" x14ac:dyDescent="0.25">
      <c r="B49" s="13"/>
    </row>
    <row r="50" spans="1:2" x14ac:dyDescent="0.25">
      <c r="A50" s="13"/>
      <c r="B50" s="13"/>
    </row>
    <row r="51" spans="1:2" x14ac:dyDescent="0.25">
      <c r="B51" s="13"/>
    </row>
  </sheetData>
  <mergeCells count="41">
    <mergeCell ref="M2:M3"/>
    <mergeCell ref="N2:P3"/>
    <mergeCell ref="E40:E41"/>
    <mergeCell ref="O1:P1"/>
    <mergeCell ref="L2:L3"/>
    <mergeCell ref="R2:R3"/>
    <mergeCell ref="Q2:Q3"/>
    <mergeCell ref="A2:A3"/>
    <mergeCell ref="B2:B3"/>
    <mergeCell ref="C2:C3"/>
    <mergeCell ref="D2:G2"/>
    <mergeCell ref="H2:K2"/>
    <mergeCell ref="L40:L41"/>
    <mergeCell ref="M40:M41"/>
    <mergeCell ref="Q40:Q41"/>
    <mergeCell ref="R40:R41"/>
    <mergeCell ref="F40:F41"/>
    <mergeCell ref="G40:G41"/>
    <mergeCell ref="H40:H41"/>
    <mergeCell ref="I40:I41"/>
    <mergeCell ref="J40:J41"/>
    <mergeCell ref="A42:A43"/>
    <mergeCell ref="B42:B43"/>
    <mergeCell ref="C42:C43"/>
    <mergeCell ref="D42:D43"/>
    <mergeCell ref="E42:E43"/>
    <mergeCell ref="K40:K41"/>
    <mergeCell ref="A40:A41"/>
    <mergeCell ref="B40:B41"/>
    <mergeCell ref="C40:C41"/>
    <mergeCell ref="D40:D41"/>
    <mergeCell ref="K42:K43"/>
    <mergeCell ref="L42:L43"/>
    <mergeCell ref="M42:M43"/>
    <mergeCell ref="Q42:Q43"/>
    <mergeCell ref="R42:R43"/>
    <mergeCell ref="F42:F43"/>
    <mergeCell ref="G42:G43"/>
    <mergeCell ref="H42:H43"/>
    <mergeCell ref="I42:I43"/>
    <mergeCell ref="J42:J43"/>
  </mergeCells>
  <phoneticPr fontId="0" type="noConversion"/>
  <pageMargins left="0.75" right="0.75" top="1" bottom="1" header="0.5" footer="0.5"/>
  <pageSetup paperSize="9" scale="90" orientation="landscape" horizontalDpi="300" verticalDpi="300" r:id="rId1"/>
  <headerFooter alignWithMargins="0">
    <oddFooter>&amp;L&amp;F</oddFooter>
  </headerFooter>
  <ignoredErrors>
    <ignoredError sqref="P42"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41D30-07BF-43E5-B3ED-1E333EC098C4}">
  <dimension ref="A1:R21"/>
  <sheetViews>
    <sheetView zoomScaleNormal="100" workbookViewId="0">
      <pane xSplit="3" ySplit="3" topLeftCell="D4" activePane="bottomRight" state="frozen"/>
      <selection pane="topRight" activeCell="D1" sqref="D1"/>
      <selection pane="bottomLeft" activeCell="A4" sqref="A4"/>
      <selection pane="bottomRight" activeCell="B1" sqref="B1"/>
    </sheetView>
  </sheetViews>
  <sheetFormatPr defaultColWidth="9.109375" defaultRowHeight="13.2" x14ac:dyDescent="0.25"/>
  <cols>
    <col min="1" max="1" width="17.109375" style="12" customWidth="1"/>
    <col min="2" max="3" width="48.5546875" style="12" customWidth="1"/>
    <col min="4" max="9" width="3.44140625" style="1" customWidth="1"/>
    <col min="10" max="12" width="3.44140625" style="52" customWidth="1"/>
    <col min="13" max="13" width="4.33203125" style="52" customWidth="1"/>
    <col min="14" max="14" width="3.44140625" style="31" customWidth="1"/>
    <col min="15" max="15" width="15.44140625" style="47" customWidth="1"/>
    <col min="16" max="16" width="28.5546875" style="47" customWidth="1"/>
    <col min="17" max="17" width="18.88671875" style="31" customWidth="1"/>
    <col min="18" max="18" width="9.109375" style="31" customWidth="1"/>
    <col min="19" max="16384" width="9.109375" style="12"/>
  </cols>
  <sheetData>
    <row r="1" spans="1:18" ht="13.8" thickBot="1" x14ac:dyDescent="0.3">
      <c r="B1" s="1" t="s">
        <v>113</v>
      </c>
      <c r="C1" s="1" t="s">
        <v>294</v>
      </c>
      <c r="H1" s="52"/>
      <c r="I1" s="52"/>
      <c r="K1" s="54"/>
      <c r="M1" s="1"/>
      <c r="O1" s="147" t="s">
        <v>615</v>
      </c>
      <c r="P1" s="147"/>
      <c r="Q1" s="47" t="s">
        <v>141</v>
      </c>
      <c r="R1" s="47" t="s">
        <v>142</v>
      </c>
    </row>
    <row r="2" spans="1:18" ht="12.75" customHeight="1" x14ac:dyDescent="0.25">
      <c r="A2" s="157" t="s">
        <v>519</v>
      </c>
      <c r="B2" s="157" t="s">
        <v>483</v>
      </c>
      <c r="C2" s="157" t="s">
        <v>484</v>
      </c>
      <c r="D2" s="160" t="s">
        <v>485</v>
      </c>
      <c r="E2" s="161"/>
      <c r="F2" s="161"/>
      <c r="G2" s="161"/>
      <c r="H2" s="162" t="s">
        <v>515</v>
      </c>
      <c r="I2" s="163"/>
      <c r="J2" s="163"/>
      <c r="K2" s="164"/>
      <c r="L2" s="155" t="s">
        <v>486</v>
      </c>
      <c r="M2" s="165" t="s">
        <v>487</v>
      </c>
      <c r="N2" s="149" t="s">
        <v>516</v>
      </c>
      <c r="O2" s="150"/>
      <c r="P2" s="151"/>
      <c r="Q2" s="157" t="s">
        <v>517</v>
      </c>
      <c r="R2" s="157" t="s">
        <v>374</v>
      </c>
    </row>
    <row r="3" spans="1:18" ht="13.8" thickBot="1" x14ac:dyDescent="0.3">
      <c r="A3" s="158"/>
      <c r="B3" s="158"/>
      <c r="C3" s="158"/>
      <c r="D3" s="15">
        <v>1</v>
      </c>
      <c r="E3" s="16">
        <v>2</v>
      </c>
      <c r="F3" s="16">
        <v>3</v>
      </c>
      <c r="G3" s="16">
        <v>4</v>
      </c>
      <c r="H3" s="15" t="s">
        <v>5</v>
      </c>
      <c r="I3" s="16" t="s">
        <v>6</v>
      </c>
      <c r="J3" s="16" t="s">
        <v>40</v>
      </c>
      <c r="K3" s="17" t="s">
        <v>164</v>
      </c>
      <c r="L3" s="156"/>
      <c r="M3" s="166"/>
      <c r="N3" s="152"/>
      <c r="O3" s="153"/>
      <c r="P3" s="154"/>
      <c r="Q3" s="158"/>
      <c r="R3" s="158"/>
    </row>
    <row r="4" spans="1:18" ht="13.8" thickBot="1" x14ac:dyDescent="0.3">
      <c r="B4" s="1"/>
      <c r="C4" s="1"/>
    </row>
    <row r="5" spans="1:18" ht="13.8" thickBot="1" x14ac:dyDescent="0.3">
      <c r="B5" s="115" t="str">
        <f>B8</f>
        <v>Kötelező tárgyak</v>
      </c>
      <c r="C5" s="116" t="str">
        <f>C8</f>
        <v>Obligatory Subjects</v>
      </c>
      <c r="D5" s="117"/>
      <c r="E5" s="118"/>
      <c r="F5" s="119"/>
      <c r="G5" s="120"/>
      <c r="H5" s="117"/>
      <c r="I5" s="118"/>
      <c r="J5" s="118"/>
      <c r="K5" s="121"/>
      <c r="L5" s="117">
        <f>SUM(L9:L20)</f>
        <v>34</v>
      </c>
      <c r="M5" s="120"/>
    </row>
    <row r="6" spans="1:18" x14ac:dyDescent="0.25">
      <c r="B6" s="86" t="s">
        <v>71</v>
      </c>
      <c r="C6" s="86" t="s">
        <v>518</v>
      </c>
      <c r="D6" s="52"/>
      <c r="E6" s="52"/>
      <c r="F6" s="52"/>
      <c r="G6" s="52"/>
      <c r="H6" s="52"/>
      <c r="I6" s="52"/>
      <c r="K6" s="54"/>
      <c r="L6" s="52">
        <f>SUM(L5:L5)</f>
        <v>34</v>
      </c>
      <c r="M6" s="1"/>
    </row>
    <row r="7" spans="1:18" x14ac:dyDescent="0.25">
      <c r="C7" s="31"/>
      <c r="D7" s="52"/>
      <c r="E7" s="52"/>
      <c r="F7" s="52"/>
      <c r="G7" s="52"/>
      <c r="H7" s="52"/>
      <c r="I7" s="52"/>
    </row>
    <row r="8" spans="1:18" ht="13.8" thickBot="1" x14ac:dyDescent="0.3">
      <c r="B8" s="2" t="s">
        <v>70</v>
      </c>
      <c r="C8" s="1" t="s">
        <v>567</v>
      </c>
      <c r="D8" s="52"/>
      <c r="E8" s="52"/>
      <c r="F8" s="52"/>
      <c r="G8" s="52"/>
      <c r="H8" s="52"/>
      <c r="I8" s="52"/>
    </row>
    <row r="9" spans="1:18" ht="13.8" thickBot="1" x14ac:dyDescent="0.3">
      <c r="A9" s="79" t="s">
        <v>425</v>
      </c>
      <c r="B9" s="19" t="s">
        <v>66</v>
      </c>
      <c r="C9" s="19" t="s">
        <v>362</v>
      </c>
      <c r="D9" s="36"/>
      <c r="E9" s="55" t="s">
        <v>165</v>
      </c>
      <c r="F9" s="55"/>
      <c r="G9" s="35"/>
      <c r="H9" s="56">
        <v>2</v>
      </c>
      <c r="I9" s="57"/>
      <c r="J9" s="57"/>
      <c r="K9" s="57"/>
      <c r="L9" s="36">
        <v>3</v>
      </c>
      <c r="M9" s="35" t="s">
        <v>488</v>
      </c>
      <c r="N9" s="34"/>
      <c r="O9" s="74"/>
      <c r="P9" s="75"/>
      <c r="Q9" s="48" t="s">
        <v>157</v>
      </c>
      <c r="R9" s="48" t="s">
        <v>158</v>
      </c>
    </row>
    <row r="10" spans="1:18" ht="13.8" thickBot="1" x14ac:dyDescent="0.3">
      <c r="A10" s="81" t="s">
        <v>495</v>
      </c>
      <c r="B10" s="81" t="s">
        <v>56</v>
      </c>
      <c r="C10" s="81" t="s">
        <v>65</v>
      </c>
      <c r="D10" s="36"/>
      <c r="E10" s="55" t="s">
        <v>165</v>
      </c>
      <c r="F10" s="55"/>
      <c r="G10" s="35"/>
      <c r="H10" s="56">
        <v>2</v>
      </c>
      <c r="I10" s="57"/>
      <c r="J10" s="57"/>
      <c r="K10" s="57"/>
      <c r="L10" s="36">
        <v>3</v>
      </c>
      <c r="M10" s="35" t="s">
        <v>488</v>
      </c>
      <c r="N10" s="34"/>
      <c r="O10" s="74"/>
      <c r="P10" s="75"/>
      <c r="Q10" s="48" t="s">
        <v>502</v>
      </c>
      <c r="R10" s="48" t="s">
        <v>503</v>
      </c>
    </row>
    <row r="11" spans="1:18" ht="13.8" thickBot="1" x14ac:dyDescent="0.3">
      <c r="A11" s="81" t="s">
        <v>496</v>
      </c>
      <c r="B11" s="81" t="s">
        <v>497</v>
      </c>
      <c r="C11" s="81" t="s">
        <v>609</v>
      </c>
      <c r="D11" s="36"/>
      <c r="E11" s="55" t="s">
        <v>165</v>
      </c>
      <c r="F11" s="55"/>
      <c r="G11" s="35"/>
      <c r="H11" s="56">
        <v>2</v>
      </c>
      <c r="I11" s="57"/>
      <c r="J11" s="57"/>
      <c r="K11" s="57"/>
      <c r="L11" s="36">
        <v>2</v>
      </c>
      <c r="M11" s="35" t="s">
        <v>488</v>
      </c>
      <c r="N11" s="34"/>
      <c r="O11" s="74"/>
      <c r="P11" s="75"/>
      <c r="Q11" s="48" t="s">
        <v>498</v>
      </c>
      <c r="R11" s="48" t="s">
        <v>504</v>
      </c>
    </row>
    <row r="12" spans="1:18" ht="13.8" thickBot="1" x14ac:dyDescent="0.3">
      <c r="A12" s="81" t="s">
        <v>505</v>
      </c>
      <c r="B12" s="81" t="s">
        <v>507</v>
      </c>
      <c r="C12" s="81" t="s">
        <v>509</v>
      </c>
      <c r="D12" s="36"/>
      <c r="E12" s="55" t="s">
        <v>165</v>
      </c>
      <c r="F12" s="55"/>
      <c r="G12" s="35"/>
      <c r="H12" s="56">
        <v>2</v>
      </c>
      <c r="I12" s="57"/>
      <c r="J12" s="57"/>
      <c r="K12" s="57"/>
      <c r="L12" s="36">
        <v>2</v>
      </c>
      <c r="M12" s="35" t="s">
        <v>488</v>
      </c>
      <c r="N12" s="34"/>
      <c r="O12" s="74"/>
      <c r="P12" s="75"/>
      <c r="Q12" s="48" t="s">
        <v>141</v>
      </c>
      <c r="R12" s="48" t="s">
        <v>142</v>
      </c>
    </row>
    <row r="13" spans="1:18" ht="13.8" thickBot="1" x14ac:dyDescent="0.3">
      <c r="A13" s="81" t="s">
        <v>512</v>
      </c>
      <c r="B13" s="81" t="s">
        <v>493</v>
      </c>
      <c r="C13" s="81" t="s">
        <v>510</v>
      </c>
      <c r="D13" s="36"/>
      <c r="E13" s="55" t="s">
        <v>165</v>
      </c>
      <c r="F13" s="55"/>
      <c r="G13" s="35"/>
      <c r="H13" s="56">
        <v>2</v>
      </c>
      <c r="I13" s="57"/>
      <c r="J13" s="57"/>
      <c r="K13" s="57"/>
      <c r="L13" s="36">
        <v>3</v>
      </c>
      <c r="M13" s="35" t="s">
        <v>488</v>
      </c>
      <c r="N13" s="34"/>
      <c r="O13" s="74"/>
      <c r="P13" s="75"/>
      <c r="Q13" s="48" t="s">
        <v>494</v>
      </c>
      <c r="R13" s="48" t="s">
        <v>121</v>
      </c>
    </row>
    <row r="14" spans="1:18" ht="13.8" thickBot="1" x14ac:dyDescent="0.3">
      <c r="A14" s="81" t="s">
        <v>508</v>
      </c>
      <c r="B14" s="81" t="s">
        <v>80</v>
      </c>
      <c r="C14" s="81" t="s">
        <v>364</v>
      </c>
      <c r="D14" s="36"/>
      <c r="E14" s="55"/>
      <c r="F14" s="55" t="s">
        <v>165</v>
      </c>
      <c r="G14" s="35"/>
      <c r="H14" s="56">
        <v>2</v>
      </c>
      <c r="I14" s="57"/>
      <c r="J14" s="57"/>
      <c r="K14" s="57"/>
      <c r="L14" s="36">
        <v>3</v>
      </c>
      <c r="M14" s="35" t="s">
        <v>488</v>
      </c>
      <c r="N14" s="34"/>
      <c r="O14" s="74"/>
      <c r="P14" s="75"/>
      <c r="Q14" s="48" t="s">
        <v>141</v>
      </c>
      <c r="R14" s="48" t="s">
        <v>142</v>
      </c>
    </row>
    <row r="15" spans="1:18" ht="13.8" thickBot="1" x14ac:dyDescent="0.3">
      <c r="A15" s="81" t="s">
        <v>429</v>
      </c>
      <c r="B15" s="81" t="s">
        <v>430</v>
      </c>
      <c r="C15" s="81" t="s">
        <v>363</v>
      </c>
      <c r="D15" s="36"/>
      <c r="E15" s="55"/>
      <c r="F15" s="55" t="s">
        <v>165</v>
      </c>
      <c r="G15" s="35"/>
      <c r="H15" s="56">
        <v>2</v>
      </c>
      <c r="I15" s="57"/>
      <c r="J15" s="57"/>
      <c r="K15" s="57"/>
      <c r="L15" s="36">
        <v>2</v>
      </c>
      <c r="M15" s="35" t="s">
        <v>488</v>
      </c>
      <c r="N15" s="34"/>
      <c r="O15" s="74"/>
      <c r="P15" s="75"/>
      <c r="Q15" s="48" t="s">
        <v>428</v>
      </c>
      <c r="R15" s="48" t="s">
        <v>431</v>
      </c>
    </row>
    <row r="16" spans="1:18" ht="13.8" thickBot="1" x14ac:dyDescent="0.3">
      <c r="A16" s="42" t="str">
        <f>'Biofizika spec.'!A$33</f>
        <v>bpenvf17em</v>
      </c>
      <c r="B16" s="42" t="str">
        <f>'Biofizika spec.'!B$33</f>
        <v>Környezet-biofizika</v>
      </c>
      <c r="C16" s="42" t="str">
        <f>'Biofizika spec.'!C$33</f>
        <v>Environmental Biophysics</v>
      </c>
      <c r="D16" s="36"/>
      <c r="E16" s="55"/>
      <c r="F16" s="55" t="s">
        <v>165</v>
      </c>
      <c r="G16" s="35"/>
      <c r="H16" s="56">
        <f>'Biofizika spec.'!H$33</f>
        <v>2</v>
      </c>
      <c r="I16" s="57">
        <f>'Biofizika spec.'!I$33</f>
        <v>0</v>
      </c>
      <c r="J16" s="57">
        <f>'Biofizika spec.'!J$33</f>
        <v>0</v>
      </c>
      <c r="K16" s="57">
        <f>'Biofizika spec.'!K$33</f>
        <v>0</v>
      </c>
      <c r="L16" s="36">
        <f>'Biofizika spec.'!L$33</f>
        <v>2</v>
      </c>
      <c r="M16" s="35" t="str">
        <f>'Biofizika spec.'!M$33</f>
        <v>K</v>
      </c>
      <c r="N16" s="34"/>
      <c r="O16" s="74"/>
      <c r="P16" s="75"/>
      <c r="Q16" s="48" t="str">
        <f>'Biofizika spec.'!Q$33</f>
        <v>Horváth Gábor</v>
      </c>
      <c r="R16" s="48" t="str">
        <f>'Biofizika spec.'!R$33</f>
        <v>OW58XI</v>
      </c>
    </row>
    <row r="17" spans="1:18" ht="27" thickBot="1" x14ac:dyDescent="0.3">
      <c r="A17" s="81" t="s">
        <v>499</v>
      </c>
      <c r="B17" s="82" t="s">
        <v>629</v>
      </c>
      <c r="C17" s="82" t="s">
        <v>511</v>
      </c>
      <c r="D17" s="36"/>
      <c r="E17" s="55"/>
      <c r="F17" s="55" t="s">
        <v>165</v>
      </c>
      <c r="G17" s="35"/>
      <c r="H17" s="56">
        <v>1</v>
      </c>
      <c r="I17" s="57">
        <v>1</v>
      </c>
      <c r="J17" s="57"/>
      <c r="K17" s="57"/>
      <c r="L17" s="36">
        <v>3</v>
      </c>
      <c r="M17" s="35" t="s">
        <v>500</v>
      </c>
      <c r="N17" s="34"/>
      <c r="O17" s="74"/>
      <c r="P17" s="75"/>
      <c r="Q17" s="48" t="s">
        <v>501</v>
      </c>
      <c r="R17" s="48" t="s">
        <v>506</v>
      </c>
    </row>
    <row r="18" spans="1:18" ht="13.8" thickBot="1" x14ac:dyDescent="0.3">
      <c r="A18" s="42" t="str">
        <f>'Kutató fizikus spec.'!A$109</f>
        <v>cpmodelf17lm</v>
      </c>
      <c r="B18" s="42" t="str">
        <f>'Kutató fizikus spec.'!B$109</f>
        <v>Számítógépes modellezés laboratórium</v>
      </c>
      <c r="C18" s="42" t="str">
        <f>'Kutató fizikus spec.'!C$109</f>
        <v>Computer-Aided Modeling Laboratory</v>
      </c>
      <c r="D18" s="36"/>
      <c r="E18" s="55"/>
      <c r="F18" s="55" t="s">
        <v>165</v>
      </c>
      <c r="G18" s="35"/>
      <c r="H18" s="56">
        <f>'Kutató fizikus spec.'!H109</f>
        <v>0</v>
      </c>
      <c r="I18" s="57">
        <f>'Kutató fizikus spec.'!I109</f>
        <v>0</v>
      </c>
      <c r="J18" s="57">
        <f>'Kutató fizikus spec.'!J109</f>
        <v>3</v>
      </c>
      <c r="K18" s="57">
        <f>'Kutató fizikus spec.'!K109</f>
        <v>0</v>
      </c>
      <c r="L18" s="36">
        <f>'Kutató fizikus spec.'!L109</f>
        <v>3</v>
      </c>
      <c r="M18" s="35" t="str">
        <f>'Kutató fizikus spec.'!M109</f>
        <v>Gyj</v>
      </c>
      <c r="N18" s="34"/>
      <c r="O18" s="74"/>
      <c r="P18" s="75"/>
      <c r="Q18" s="48" t="str">
        <f>'Kutató fizikus spec.'!Q$109</f>
        <v>Csabai István</v>
      </c>
      <c r="R18" s="48" t="str">
        <f>'Kutató fizikus spec.'!R$109</f>
        <v>FWXCKF</v>
      </c>
    </row>
    <row r="19" spans="1:18" ht="13.8" thickBot="1" x14ac:dyDescent="0.3">
      <c r="A19" s="79" t="s">
        <v>427</v>
      </c>
      <c r="B19" s="19" t="s">
        <v>54</v>
      </c>
      <c r="C19" s="19" t="s">
        <v>365</v>
      </c>
      <c r="D19" s="36"/>
      <c r="E19" s="55"/>
      <c r="F19" s="55" t="s">
        <v>165</v>
      </c>
      <c r="G19" s="35"/>
      <c r="H19" s="56"/>
      <c r="I19" s="57"/>
      <c r="J19" s="57">
        <v>3</v>
      </c>
      <c r="K19" s="57"/>
      <c r="L19" s="36">
        <v>4</v>
      </c>
      <c r="M19" s="35" t="s">
        <v>489</v>
      </c>
      <c r="N19" s="34"/>
      <c r="O19" s="74"/>
      <c r="P19" s="75"/>
      <c r="Q19" s="48" t="s">
        <v>157</v>
      </c>
      <c r="R19" s="48" t="s">
        <v>158</v>
      </c>
    </row>
    <row r="20" spans="1:18" ht="13.8" thickBot="1" x14ac:dyDescent="0.3">
      <c r="A20" s="79" t="s">
        <v>426</v>
      </c>
      <c r="B20" s="19" t="s">
        <v>55</v>
      </c>
      <c r="C20" s="19" t="s">
        <v>366</v>
      </c>
      <c r="D20" s="36"/>
      <c r="E20" s="55"/>
      <c r="F20" s="55" t="s">
        <v>165</v>
      </c>
      <c r="G20" s="35"/>
      <c r="H20" s="56"/>
      <c r="I20" s="57"/>
      <c r="J20" s="57">
        <v>3</v>
      </c>
      <c r="K20" s="57"/>
      <c r="L20" s="36">
        <v>4</v>
      </c>
      <c r="M20" s="35" t="s">
        <v>489</v>
      </c>
      <c r="N20" s="34"/>
      <c r="O20" s="74"/>
      <c r="P20" s="75"/>
      <c r="Q20" s="48" t="s">
        <v>141</v>
      </c>
      <c r="R20" s="48" t="s">
        <v>142</v>
      </c>
    </row>
    <row r="21" spans="1:18" x14ac:dyDescent="0.25">
      <c r="A21" s="32"/>
      <c r="B21" s="32"/>
      <c r="C21" s="32"/>
      <c r="D21" s="45"/>
      <c r="E21" s="45"/>
      <c r="F21" s="45"/>
      <c r="G21" s="45"/>
      <c r="H21" s="45"/>
      <c r="I21" s="45"/>
      <c r="J21" s="59"/>
      <c r="K21" s="59"/>
      <c r="L21" s="59"/>
      <c r="M21" s="60"/>
      <c r="N21" s="41"/>
      <c r="O21" s="31"/>
      <c r="P21" s="31"/>
    </row>
  </sheetData>
  <mergeCells count="11">
    <mergeCell ref="N2:P3"/>
    <mergeCell ref="O1:P1"/>
    <mergeCell ref="L2:L3"/>
    <mergeCell ref="R2:R3"/>
    <mergeCell ref="Q2:Q3"/>
    <mergeCell ref="A2:A3"/>
    <mergeCell ref="B2:B3"/>
    <mergeCell ref="C2:C3"/>
    <mergeCell ref="D2:G2"/>
    <mergeCell ref="H2:K2"/>
    <mergeCell ref="M2:M3"/>
  </mergeCells>
  <phoneticPr fontId="0" type="noConversion"/>
  <pageMargins left="0" right="0" top="0" bottom="0" header="0" footer="0"/>
  <pageSetup paperSize="9" scale="65" orientation="landscape" horizontalDpi="300" verticalDpi="300" r:id="rId1"/>
  <headerFooter alignWithMargins="0">
    <oddFooter>&amp;L&amp;F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8304F-6121-4F4B-A2F9-2B5189408962}">
  <dimension ref="A1:R41"/>
  <sheetViews>
    <sheetView zoomScaleNormal="100" workbookViewId="0">
      <pane xSplit="3" ySplit="3" topLeftCell="D4" activePane="bottomRight" state="frozen"/>
      <selection pane="topRight" activeCell="D1" sqref="D1"/>
      <selection pane="bottomLeft" activeCell="A4" sqref="A4"/>
      <selection pane="bottomRight" activeCell="B1" sqref="B1"/>
    </sheetView>
  </sheetViews>
  <sheetFormatPr defaultColWidth="9.109375" defaultRowHeight="13.2" x14ac:dyDescent="0.25"/>
  <cols>
    <col min="1" max="1" width="17.109375" style="12" customWidth="1"/>
    <col min="2" max="3" width="48.5546875" style="12" customWidth="1"/>
    <col min="4" max="9" width="3.44140625" style="1" customWidth="1"/>
    <col min="10" max="12" width="3.44140625" style="52" customWidth="1"/>
    <col min="13" max="13" width="4.33203125" style="52" customWidth="1"/>
    <col min="14" max="14" width="3.44140625" style="31" customWidth="1"/>
    <col min="15" max="15" width="15.44140625" style="47" customWidth="1"/>
    <col min="16" max="16" width="28.5546875" style="47" customWidth="1"/>
    <col min="17" max="17" width="18.88671875" style="31" customWidth="1"/>
    <col min="18" max="18" width="9.109375" style="31" customWidth="1"/>
    <col min="19" max="16384" width="9.109375" style="12"/>
  </cols>
  <sheetData>
    <row r="1" spans="1:18" ht="13.8" thickBot="1" x14ac:dyDescent="0.3">
      <c r="B1" s="1" t="s">
        <v>557</v>
      </c>
      <c r="C1" s="1" t="s">
        <v>558</v>
      </c>
      <c r="H1" s="52"/>
      <c r="I1" s="52"/>
      <c r="K1" s="54"/>
      <c r="M1" s="1"/>
      <c r="O1" s="147" t="s">
        <v>615</v>
      </c>
      <c r="P1" s="147"/>
      <c r="Q1" s="47" t="s">
        <v>156</v>
      </c>
      <c r="R1" s="47" t="s">
        <v>123</v>
      </c>
    </row>
    <row r="2" spans="1:18" ht="12.75" customHeight="1" x14ac:dyDescent="0.25">
      <c r="A2" s="157" t="s">
        <v>519</v>
      </c>
      <c r="B2" s="157" t="s">
        <v>483</v>
      </c>
      <c r="C2" s="157" t="s">
        <v>484</v>
      </c>
      <c r="D2" s="160" t="s">
        <v>485</v>
      </c>
      <c r="E2" s="161"/>
      <c r="F2" s="161"/>
      <c r="G2" s="161"/>
      <c r="H2" s="162" t="s">
        <v>515</v>
      </c>
      <c r="I2" s="163"/>
      <c r="J2" s="163"/>
      <c r="K2" s="164"/>
      <c r="L2" s="155" t="s">
        <v>486</v>
      </c>
      <c r="M2" s="165" t="s">
        <v>487</v>
      </c>
      <c r="N2" s="149" t="s">
        <v>516</v>
      </c>
      <c r="O2" s="150"/>
      <c r="P2" s="151"/>
      <c r="Q2" s="157" t="s">
        <v>517</v>
      </c>
      <c r="R2" s="157" t="s">
        <v>374</v>
      </c>
    </row>
    <row r="3" spans="1:18" ht="13.8" thickBot="1" x14ac:dyDescent="0.3">
      <c r="A3" s="158"/>
      <c r="B3" s="158"/>
      <c r="C3" s="158"/>
      <c r="D3" s="15">
        <v>1</v>
      </c>
      <c r="E3" s="16">
        <v>2</v>
      </c>
      <c r="F3" s="16">
        <v>3</v>
      </c>
      <c r="G3" s="16">
        <v>4</v>
      </c>
      <c r="H3" s="15" t="s">
        <v>5</v>
      </c>
      <c r="I3" s="16" t="s">
        <v>6</v>
      </c>
      <c r="J3" s="16" t="s">
        <v>40</v>
      </c>
      <c r="K3" s="17" t="s">
        <v>164</v>
      </c>
      <c r="L3" s="156"/>
      <c r="M3" s="166"/>
      <c r="N3" s="152"/>
      <c r="O3" s="153"/>
      <c r="P3" s="154"/>
      <c r="Q3" s="158"/>
      <c r="R3" s="158"/>
    </row>
    <row r="4" spans="1:18" ht="13.8" thickBot="1" x14ac:dyDescent="0.3">
      <c r="C4" s="1"/>
    </row>
    <row r="5" spans="1:18" x14ac:dyDescent="0.25">
      <c r="B5" s="89" t="str">
        <f>B10</f>
        <v>Kötelező tárgyak</v>
      </c>
      <c r="C5" s="98" t="str">
        <f>C10</f>
        <v>Obligatory Subjects</v>
      </c>
      <c r="D5" s="101"/>
      <c r="E5" s="90"/>
      <c r="F5" s="91"/>
      <c r="G5" s="92"/>
      <c r="H5" s="101"/>
      <c r="I5" s="90"/>
      <c r="J5" s="90"/>
      <c r="K5" s="104"/>
      <c r="L5" s="101">
        <f>SUM(L11:L14)</f>
        <v>16</v>
      </c>
      <c r="M5" s="92"/>
    </row>
    <row r="6" spans="1:18" x14ac:dyDescent="0.25">
      <c r="B6" s="93" t="str">
        <f>B16</f>
        <v>Számítógépes laboratórium</v>
      </c>
      <c r="C6" s="99" t="str">
        <f>C16</f>
        <v>Computer Laboratory</v>
      </c>
      <c r="D6" s="102"/>
      <c r="E6" s="84"/>
      <c r="F6" s="85"/>
      <c r="G6" s="94"/>
      <c r="H6" s="102"/>
      <c r="I6" s="84"/>
      <c r="J6" s="84"/>
      <c r="K6" s="105"/>
      <c r="L6" s="102">
        <f>SUM(L17:L18)</f>
        <v>10</v>
      </c>
      <c r="M6" s="94"/>
    </row>
    <row r="7" spans="1:18" ht="13.8" thickBot="1" x14ac:dyDescent="0.3">
      <c r="B7" s="95" t="str">
        <f>B20</f>
        <v>Kitekintés blokk</v>
      </c>
      <c r="C7" s="100" t="str">
        <f>C20</f>
        <v>Outlook Block</v>
      </c>
      <c r="D7" s="103"/>
      <c r="E7" s="96"/>
      <c r="F7" s="96"/>
      <c r="G7" s="97"/>
      <c r="H7" s="103"/>
      <c r="I7" s="96"/>
      <c r="J7" s="96"/>
      <c r="K7" s="106"/>
      <c r="L7" s="103">
        <v>8</v>
      </c>
      <c r="M7" s="97"/>
    </row>
    <row r="8" spans="1:18" x14ac:dyDescent="0.25">
      <c r="B8" s="86" t="s">
        <v>71</v>
      </c>
      <c r="C8" s="86" t="s">
        <v>518</v>
      </c>
      <c r="D8" s="52"/>
      <c r="E8" s="52"/>
      <c r="F8" s="52"/>
      <c r="G8" s="52"/>
      <c r="H8" s="52"/>
      <c r="I8" s="52"/>
      <c r="K8" s="54"/>
      <c r="L8" s="52">
        <f>SUM(L5:L7)</f>
        <v>34</v>
      </c>
      <c r="M8" s="1"/>
    </row>
    <row r="9" spans="1:18" x14ac:dyDescent="0.25">
      <c r="C9" s="1"/>
    </row>
    <row r="10" spans="1:18" ht="13.8" thickBot="1" x14ac:dyDescent="0.3">
      <c r="B10" s="1" t="s">
        <v>70</v>
      </c>
      <c r="C10" s="1" t="s">
        <v>567</v>
      </c>
      <c r="O10" s="31"/>
      <c r="P10" s="31"/>
    </row>
    <row r="11" spans="1:18" ht="13.8" thickBot="1" x14ac:dyDescent="0.3">
      <c r="A11" s="33" t="s">
        <v>596</v>
      </c>
      <c r="B11" s="19" t="s">
        <v>578</v>
      </c>
      <c r="C11" s="19" t="s">
        <v>588</v>
      </c>
      <c r="D11" s="36"/>
      <c r="E11" s="55" t="s">
        <v>165</v>
      </c>
      <c r="F11" s="55"/>
      <c r="G11" s="35"/>
      <c r="H11" s="56">
        <v>1</v>
      </c>
      <c r="I11" s="57">
        <v>2</v>
      </c>
      <c r="J11" s="57"/>
      <c r="K11" s="57"/>
      <c r="L11" s="36">
        <v>4</v>
      </c>
      <c r="M11" s="35" t="s">
        <v>488</v>
      </c>
      <c r="N11" s="34"/>
      <c r="O11" s="74"/>
      <c r="P11" s="75"/>
      <c r="Q11" s="48" t="s">
        <v>585</v>
      </c>
      <c r="R11" s="48" t="s">
        <v>611</v>
      </c>
    </row>
    <row r="12" spans="1:18" ht="13.8" thickBot="1" x14ac:dyDescent="0.3">
      <c r="A12" s="33" t="s">
        <v>597</v>
      </c>
      <c r="B12" s="19" t="s">
        <v>581</v>
      </c>
      <c r="C12" s="19" t="s">
        <v>590</v>
      </c>
      <c r="D12" s="36"/>
      <c r="E12" s="55" t="s">
        <v>165</v>
      </c>
      <c r="F12" s="55"/>
      <c r="G12" s="35"/>
      <c r="H12" s="56">
        <v>1</v>
      </c>
      <c r="I12" s="57">
        <v>2</v>
      </c>
      <c r="J12" s="57"/>
      <c r="K12" s="57"/>
      <c r="L12" s="36">
        <v>4</v>
      </c>
      <c r="M12" s="35" t="s">
        <v>488</v>
      </c>
      <c r="N12" s="34"/>
      <c r="O12" s="74"/>
      <c r="P12" s="75"/>
      <c r="Q12" s="48" t="s">
        <v>177</v>
      </c>
      <c r="R12" s="48" t="s">
        <v>178</v>
      </c>
    </row>
    <row r="13" spans="1:18" ht="13.8" thickBot="1" x14ac:dyDescent="0.3">
      <c r="A13" s="33" t="s">
        <v>594</v>
      </c>
      <c r="B13" s="19" t="s">
        <v>579</v>
      </c>
      <c r="C13" s="19" t="s">
        <v>587</v>
      </c>
      <c r="D13" s="36"/>
      <c r="E13" s="55"/>
      <c r="F13" s="55" t="s">
        <v>165</v>
      </c>
      <c r="G13" s="35"/>
      <c r="H13" s="56">
        <v>1</v>
      </c>
      <c r="I13" s="57">
        <v>2</v>
      </c>
      <c r="J13" s="57"/>
      <c r="K13" s="57"/>
      <c r="L13" s="36">
        <v>4</v>
      </c>
      <c r="M13" s="35" t="s">
        <v>488</v>
      </c>
      <c r="N13" s="34"/>
      <c r="O13" s="74"/>
      <c r="P13" s="75"/>
      <c r="Q13" s="48" t="s">
        <v>584</v>
      </c>
      <c r="R13" s="48" t="s">
        <v>612</v>
      </c>
    </row>
    <row r="14" spans="1:18" ht="13.8" thickBot="1" x14ac:dyDescent="0.3">
      <c r="A14" s="33" t="s">
        <v>595</v>
      </c>
      <c r="B14" s="19" t="s">
        <v>580</v>
      </c>
      <c r="C14" s="19" t="s">
        <v>589</v>
      </c>
      <c r="D14" s="36"/>
      <c r="E14" s="55"/>
      <c r="F14" s="55" t="s">
        <v>165</v>
      </c>
      <c r="G14" s="35"/>
      <c r="H14" s="56">
        <v>1</v>
      </c>
      <c r="I14" s="57">
        <v>2</v>
      </c>
      <c r="J14" s="57"/>
      <c r="K14" s="57"/>
      <c r="L14" s="36">
        <v>4</v>
      </c>
      <c r="M14" s="35" t="s">
        <v>488</v>
      </c>
      <c r="N14" s="34"/>
      <c r="O14" s="74"/>
      <c r="P14" s="75"/>
      <c r="Q14" s="48" t="s">
        <v>156</v>
      </c>
      <c r="R14" s="48" t="s">
        <v>123</v>
      </c>
    </row>
    <row r="15" spans="1:18" s="32" customFormat="1" x14ac:dyDescent="0.25">
      <c r="A15" s="25"/>
      <c r="B15" s="40"/>
      <c r="C15" s="40"/>
      <c r="D15" s="58"/>
      <c r="E15" s="58"/>
      <c r="F15" s="58"/>
      <c r="G15" s="58"/>
      <c r="H15" s="58"/>
      <c r="I15" s="58"/>
      <c r="J15" s="58"/>
      <c r="K15" s="58"/>
      <c r="L15" s="58"/>
      <c r="M15" s="58"/>
      <c r="N15" s="61"/>
      <c r="O15" s="14"/>
      <c r="P15" s="14"/>
      <c r="Q15" s="14"/>
      <c r="R15" s="14"/>
    </row>
    <row r="16" spans="1:18" ht="13.8" thickBot="1" x14ac:dyDescent="0.3">
      <c r="B16" s="1" t="s">
        <v>577</v>
      </c>
      <c r="C16" s="1" t="s">
        <v>593</v>
      </c>
      <c r="O16" s="31"/>
      <c r="P16" s="31"/>
    </row>
    <row r="17" spans="1:18" ht="13.8" thickBot="1" x14ac:dyDescent="0.3">
      <c r="A17" s="33" t="s">
        <v>598</v>
      </c>
      <c r="B17" s="19" t="s">
        <v>582</v>
      </c>
      <c r="C17" s="19" t="s">
        <v>591</v>
      </c>
      <c r="D17" s="36"/>
      <c r="E17" s="55"/>
      <c r="F17" s="55" t="s">
        <v>165</v>
      </c>
      <c r="G17" s="35"/>
      <c r="H17" s="56"/>
      <c r="I17" s="57"/>
      <c r="J17" s="57">
        <v>4</v>
      </c>
      <c r="K17" s="57"/>
      <c r="L17" s="36">
        <v>5</v>
      </c>
      <c r="M17" s="35" t="s">
        <v>489</v>
      </c>
      <c r="N17" s="34"/>
      <c r="O17" s="74"/>
      <c r="P17" s="75"/>
      <c r="Q17" s="48" t="s">
        <v>231</v>
      </c>
      <c r="R17" s="48" t="s">
        <v>232</v>
      </c>
    </row>
    <row r="18" spans="1:18" ht="13.8" thickBot="1" x14ac:dyDescent="0.3">
      <c r="A18" s="33" t="s">
        <v>599</v>
      </c>
      <c r="B18" s="19" t="s">
        <v>583</v>
      </c>
      <c r="C18" s="19" t="s">
        <v>592</v>
      </c>
      <c r="D18" s="36"/>
      <c r="E18" s="55"/>
      <c r="F18" s="55"/>
      <c r="G18" s="35" t="s">
        <v>165</v>
      </c>
      <c r="H18" s="56"/>
      <c r="I18" s="57"/>
      <c r="J18" s="57">
        <v>4</v>
      </c>
      <c r="K18" s="57"/>
      <c r="L18" s="36">
        <v>5</v>
      </c>
      <c r="M18" s="35" t="s">
        <v>489</v>
      </c>
      <c r="N18" s="34"/>
      <c r="O18" s="74"/>
      <c r="P18" s="75"/>
      <c r="Q18" s="48" t="s">
        <v>586</v>
      </c>
      <c r="R18" s="48" t="s">
        <v>613</v>
      </c>
    </row>
    <row r="19" spans="1:18" s="32" customFormat="1" x14ac:dyDescent="0.25">
      <c r="A19" s="83"/>
      <c r="B19" s="61"/>
      <c r="C19" s="61"/>
      <c r="D19" s="125"/>
      <c r="E19" s="125"/>
      <c r="F19" s="125"/>
      <c r="G19" s="125"/>
      <c r="H19" s="125"/>
      <c r="I19" s="125"/>
      <c r="J19" s="125"/>
      <c r="K19" s="125"/>
      <c r="L19" s="125"/>
      <c r="M19" s="125"/>
      <c r="N19" s="61"/>
      <c r="O19" s="14"/>
      <c r="P19" s="14"/>
      <c r="Q19" s="14"/>
      <c r="R19" s="14"/>
    </row>
    <row r="20" spans="1:18" ht="13.8" thickBot="1" x14ac:dyDescent="0.3">
      <c r="B20" s="1" t="s">
        <v>186</v>
      </c>
      <c r="C20" s="1" t="s">
        <v>260</v>
      </c>
      <c r="H20" s="52"/>
      <c r="I20" s="52"/>
      <c r="K20" s="54"/>
      <c r="M20" s="1"/>
      <c r="Q20" s="47"/>
      <c r="R20" s="47"/>
    </row>
    <row r="21" spans="1:18" ht="13.8" thickBot="1" x14ac:dyDescent="0.3">
      <c r="A21" s="29" t="str">
        <f>'Kutató fizikus spec.'!A$102</f>
        <v>cpnummethf17em</v>
      </c>
      <c r="B21" s="30" t="str">
        <f>'Kutató fizikus spec.'!B$102</f>
        <v>Modern numerikus módszerek a fizikában</v>
      </c>
      <c r="C21" s="30" t="str">
        <f>'Kutató fizikus spec.'!C$102</f>
        <v>Modern Numerical Methods in Physics</v>
      </c>
      <c r="D21" s="36"/>
      <c r="E21" s="55" t="s">
        <v>165</v>
      </c>
      <c r="F21" s="55"/>
      <c r="G21" s="35"/>
      <c r="H21" s="56">
        <f>'Kutató fizikus spec.'!H$102</f>
        <v>3</v>
      </c>
      <c r="I21" s="57">
        <f>'Kutató fizikus spec.'!I$102</f>
        <v>0</v>
      </c>
      <c r="J21" s="57">
        <f>'Kutató fizikus spec.'!J$102</f>
        <v>0</v>
      </c>
      <c r="K21" s="57">
        <f>'Kutató fizikus spec.'!K$102</f>
        <v>0</v>
      </c>
      <c r="L21" s="36">
        <f>'Kutató fizikus spec.'!L$102</f>
        <v>4</v>
      </c>
      <c r="M21" s="35" t="str">
        <f>'Kutató fizikus spec.'!M$102</f>
        <v>K</v>
      </c>
      <c r="N21" s="34"/>
      <c r="O21" s="74"/>
      <c r="P21" s="75"/>
      <c r="Q21" s="48" t="str">
        <f>'Kutató fizikus spec.'!Q$102</f>
        <v>Bene Gyula</v>
      </c>
      <c r="R21" s="48" t="str">
        <f>'Kutató fizikus spec.'!R$102</f>
        <v>RCQENN</v>
      </c>
    </row>
    <row r="22" spans="1:18" ht="13.8" thickBot="1" x14ac:dyDescent="0.3">
      <c r="A22" s="29" t="str">
        <f>'Kutató fizikus spec.'!A$103</f>
        <v>cpdataminf17em</v>
      </c>
      <c r="B22" s="30" t="str">
        <f>'Kutató fizikus spec.'!B$103</f>
        <v>Fizikai adatbányászat</v>
      </c>
      <c r="C22" s="30" t="str">
        <f>'Kutató fizikus spec.'!C$103</f>
        <v>Data Mining in Physics</v>
      </c>
      <c r="D22" s="36"/>
      <c r="E22" s="55"/>
      <c r="F22" s="55" t="s">
        <v>165</v>
      </c>
      <c r="G22" s="35"/>
      <c r="H22" s="56">
        <f>'Kutató fizikus spec.'!H$103</f>
        <v>3</v>
      </c>
      <c r="I22" s="57">
        <f>'Kutató fizikus spec.'!I$103</f>
        <v>0</v>
      </c>
      <c r="J22" s="57">
        <f>'Kutató fizikus spec.'!J$103</f>
        <v>0</v>
      </c>
      <c r="K22" s="57">
        <f>'Kutató fizikus spec.'!K$103</f>
        <v>0</v>
      </c>
      <c r="L22" s="36">
        <f>'Kutató fizikus spec.'!L$103</f>
        <v>4</v>
      </c>
      <c r="M22" s="35" t="str">
        <f>'Kutató fizikus spec.'!M$103</f>
        <v>K</v>
      </c>
      <c r="N22" s="34"/>
      <c r="O22" s="74"/>
      <c r="P22" s="75"/>
      <c r="Q22" s="48" t="str">
        <f>'Kutató fizikus spec.'!Q$103</f>
        <v>Papp Gábor</v>
      </c>
      <c r="R22" s="48" t="str">
        <f>'Kutató fizikus spec.'!R$103</f>
        <v>GQSUZN</v>
      </c>
    </row>
    <row r="23" spans="1:18" ht="13.8" thickBot="1" x14ac:dyDescent="0.3">
      <c r="A23" s="29" t="str">
        <f>'Kutató fizikus spec.'!A$104</f>
        <v>cpinfocomf17vm</v>
      </c>
      <c r="B23" s="30" t="str">
        <f>'Kutató fizikus spec.'!B$104</f>
        <v>Infokommunikációs hálózatok modelljei</v>
      </c>
      <c r="C23" s="30" t="str">
        <f>'Kutató fizikus spec.'!C$104</f>
        <v>Models of Infocommunication Networks</v>
      </c>
      <c r="D23" s="36"/>
      <c r="E23" s="55"/>
      <c r="F23" s="55" t="s">
        <v>165</v>
      </c>
      <c r="G23" s="35"/>
      <c r="H23" s="56">
        <f>'Kutató fizikus spec.'!H$104</f>
        <v>2</v>
      </c>
      <c r="I23" s="57">
        <f>'Kutató fizikus spec.'!I$104</f>
        <v>1</v>
      </c>
      <c r="J23" s="57">
        <f>'Kutató fizikus spec.'!J$104</f>
        <v>0</v>
      </c>
      <c r="K23" s="57">
        <f>'Kutató fizikus spec.'!K$104</f>
        <v>0</v>
      </c>
      <c r="L23" s="36">
        <f>'Kutató fizikus spec.'!L$104</f>
        <v>4</v>
      </c>
      <c r="M23" s="35" t="str">
        <f>'Kutató fizikus spec.'!M$104</f>
        <v>K</v>
      </c>
      <c r="N23" s="34"/>
      <c r="O23" s="74"/>
      <c r="P23" s="75"/>
      <c r="Q23" s="48" t="str">
        <f>'Kutató fizikus spec.'!Q$104</f>
        <v>Vattay Gábor</v>
      </c>
      <c r="R23" s="48" t="str">
        <f>'Kutató fizikus spec.'!R$104</f>
        <v>Y4ODA6</v>
      </c>
    </row>
    <row r="24" spans="1:18" ht="13.8" thickBot="1" x14ac:dyDescent="0.3">
      <c r="A24" s="29" t="str">
        <f>'Kutató fizikus spec.'!A$106</f>
        <v>cpvisualf17em</v>
      </c>
      <c r="B24" s="30" t="str">
        <f>'Kutató fizikus spec.'!B$106</f>
        <v>Vizualizáció</v>
      </c>
      <c r="C24" s="30" t="str">
        <f>'Kutató fizikus spec.'!C$106</f>
        <v>Visualization</v>
      </c>
      <c r="D24" s="36"/>
      <c r="E24" s="55" t="s">
        <v>165</v>
      </c>
      <c r="F24" s="55"/>
      <c r="G24" s="35"/>
      <c r="H24" s="56">
        <f>'Kutató fizikus spec.'!H$106</f>
        <v>2</v>
      </c>
      <c r="I24" s="57">
        <f>'Kutató fizikus spec.'!I$106</f>
        <v>0</v>
      </c>
      <c r="J24" s="57">
        <f>'Kutató fizikus spec.'!J$106</f>
        <v>0</v>
      </c>
      <c r="K24" s="57">
        <f>'Kutató fizikus spec.'!K$106</f>
        <v>0</v>
      </c>
      <c r="L24" s="36">
        <f>'Kutató fizikus spec.'!L$106</f>
        <v>3</v>
      </c>
      <c r="M24" s="35" t="str">
        <f>'Kutató fizikus spec.'!M$106</f>
        <v>K</v>
      </c>
      <c r="N24" s="34"/>
      <c r="O24" s="74"/>
      <c r="P24" s="75"/>
      <c r="Q24" s="48" t="str">
        <f>'Kutató fizikus spec.'!Q$106</f>
        <v>Frei Zsolt</v>
      </c>
      <c r="R24" s="48" t="str">
        <f>'Kutató fizikus spec.'!R$106</f>
        <v>O4G072</v>
      </c>
    </row>
    <row r="25" spans="1:18" ht="13.8" thickBot="1" x14ac:dyDescent="0.3">
      <c r="A25" s="29" t="str">
        <f>'Kutató fizikus spec.'!A$107</f>
        <v>cpgpuf17em</v>
      </c>
      <c r="B25" s="30" t="str">
        <f>'Kutató fizikus spec.'!B$107</f>
        <v>Grafikus processzorok tudományos célú programozása</v>
      </c>
      <c r="C25" s="30" t="str">
        <f>'Kutató fizikus spec.'!C$107</f>
        <v>Scientific Programming of Graphical Processors</v>
      </c>
      <c r="D25" s="36"/>
      <c r="E25" s="55" t="s">
        <v>165</v>
      </c>
      <c r="F25" s="55"/>
      <c r="G25" s="35"/>
      <c r="H25" s="56">
        <f>'Kutató fizikus spec.'!H$107</f>
        <v>2</v>
      </c>
      <c r="I25" s="57">
        <f>'Kutató fizikus spec.'!I$107</f>
        <v>0</v>
      </c>
      <c r="J25" s="57">
        <f>'Kutató fizikus spec.'!J$107</f>
        <v>0</v>
      </c>
      <c r="K25" s="57">
        <f>'Kutató fizikus spec.'!K$107</f>
        <v>0</v>
      </c>
      <c r="L25" s="36">
        <f>'Kutató fizikus spec.'!L$107</f>
        <v>3</v>
      </c>
      <c r="M25" s="35" t="str">
        <f>'Kutató fizikus spec.'!M$107</f>
        <v>K</v>
      </c>
      <c r="N25" s="34"/>
      <c r="O25" s="74"/>
      <c r="P25" s="75"/>
      <c r="Q25" s="48" t="str">
        <f>'Kutató fizikus spec.'!Q$107</f>
        <v>Csabai István</v>
      </c>
      <c r="R25" s="48" t="str">
        <f>'Kutató fizikus spec.'!R$107</f>
        <v>FWXCKF</v>
      </c>
    </row>
    <row r="26" spans="1:18" ht="13.8" thickBot="1" x14ac:dyDescent="0.3">
      <c r="A26" s="29" t="str">
        <f>'Kutató fizikus spec.'!A$108</f>
        <v>cpgpu2f17em</v>
      </c>
      <c r="B26" s="30" t="str">
        <f>'Kutató fizikus spec.'!B$108</f>
        <v>Grafikus processzorok tudományos célú programozása 2</v>
      </c>
      <c r="C26" s="30" t="str">
        <f>'Kutató fizikus spec.'!C$108</f>
        <v>Scientific Programming of Graphical Processors 2</v>
      </c>
      <c r="D26" s="36"/>
      <c r="E26" s="55"/>
      <c r="F26" s="55" t="s">
        <v>165</v>
      </c>
      <c r="G26" s="35"/>
      <c r="H26" s="56">
        <f>'Kutató fizikus spec.'!H$108</f>
        <v>2</v>
      </c>
      <c r="I26" s="57">
        <f>'Kutató fizikus spec.'!I$108</f>
        <v>0</v>
      </c>
      <c r="J26" s="57">
        <f>'Kutató fizikus spec.'!J$108</f>
        <v>0</v>
      </c>
      <c r="K26" s="57">
        <f>'Kutató fizikus spec.'!K$108</f>
        <v>0</v>
      </c>
      <c r="L26" s="36">
        <f>'Kutató fizikus spec.'!L$108</f>
        <v>3</v>
      </c>
      <c r="M26" s="35" t="str">
        <f>'Kutató fizikus spec.'!M$108</f>
        <v>K</v>
      </c>
      <c r="N26" s="34" t="s">
        <v>6</v>
      </c>
      <c r="O26" s="76" t="s">
        <v>419</v>
      </c>
      <c r="P26" s="77" t="s">
        <v>95</v>
      </c>
      <c r="Q26" s="48" t="str">
        <f>'Kutató fizikus spec.'!Q$108</f>
        <v>Papp Gábor</v>
      </c>
      <c r="R26" s="48" t="str">
        <f>'Kutató fizikus spec.'!R$108</f>
        <v>GQSUZN</v>
      </c>
    </row>
    <row r="27" spans="1:18" ht="13.8" thickBot="1" x14ac:dyDescent="0.3">
      <c r="A27" s="29" t="str">
        <f>'Kutató fizikus spec.'!A$109</f>
        <v>cpmodelf17lm</v>
      </c>
      <c r="B27" s="30" t="str">
        <f>'Kutató fizikus spec.'!B$109</f>
        <v>Számítógépes modellezés laboratórium</v>
      </c>
      <c r="C27" s="30" t="str">
        <f>'Kutató fizikus spec.'!C$109</f>
        <v>Computer-Aided Modeling Laboratory</v>
      </c>
      <c r="D27" s="36"/>
      <c r="E27" s="55"/>
      <c r="F27" s="55" t="s">
        <v>165</v>
      </c>
      <c r="G27" s="35"/>
      <c r="H27" s="56">
        <f>'Kutató fizikus spec.'!H$109</f>
        <v>0</v>
      </c>
      <c r="I27" s="57">
        <f>'Kutató fizikus spec.'!I$109</f>
        <v>0</v>
      </c>
      <c r="J27" s="57">
        <f>'Kutató fizikus spec.'!J$109</f>
        <v>3</v>
      </c>
      <c r="K27" s="57">
        <f>'Kutató fizikus spec.'!K$109</f>
        <v>0</v>
      </c>
      <c r="L27" s="36">
        <f>'Kutató fizikus spec.'!L$109</f>
        <v>3</v>
      </c>
      <c r="M27" s="35" t="str">
        <f>'Kutató fizikus spec.'!M$109</f>
        <v>Gyj</v>
      </c>
      <c r="N27" s="34"/>
      <c r="O27" s="74"/>
      <c r="P27" s="75"/>
      <c r="Q27" s="48" t="str">
        <f>'Kutató fizikus spec.'!Q$109</f>
        <v>Csabai István</v>
      </c>
      <c r="R27" s="48" t="str">
        <f>'Kutató fizikus spec.'!R$109</f>
        <v>FWXCKF</v>
      </c>
    </row>
    <row r="28" spans="1:18" ht="13.8" thickBot="1" x14ac:dyDescent="0.3">
      <c r="A28" s="29" t="str">
        <f>'Kutató fizikus spec.'!A$97</f>
        <v>spfinriskf17em</v>
      </c>
      <c r="B28" s="30" t="str">
        <f>'Kutató fizikus spec.'!B$97</f>
        <v>A pénzügyi kockázat elmélete</v>
      </c>
      <c r="C28" s="30" t="str">
        <f>'Kutató fizikus spec.'!C$97</f>
        <v>The Theory of Financial Risks</v>
      </c>
      <c r="D28" s="36"/>
      <c r="E28" s="55" t="s">
        <v>165</v>
      </c>
      <c r="F28" s="55"/>
      <c r="G28" s="35"/>
      <c r="H28" s="56">
        <f>'Kutató fizikus spec.'!H$97</f>
        <v>2</v>
      </c>
      <c r="I28" s="57">
        <f>'Kutató fizikus spec.'!I$97</f>
        <v>0</v>
      </c>
      <c r="J28" s="57">
        <f>'Kutató fizikus spec.'!J$97</f>
        <v>0</v>
      </c>
      <c r="K28" s="57">
        <f>'Kutató fizikus spec.'!K$97</f>
        <v>0</v>
      </c>
      <c r="L28" s="36">
        <f>'Kutató fizikus spec.'!L$97</f>
        <v>3</v>
      </c>
      <c r="M28" s="35" t="str">
        <f>'Kutató fizikus spec.'!M$97</f>
        <v>K</v>
      </c>
      <c r="N28" s="34"/>
      <c r="O28" s="74"/>
      <c r="P28" s="75"/>
      <c r="Q28" s="48" t="str">
        <f>'Kutató fizikus spec.'!Q$97</f>
        <v>Vattay Gábor</v>
      </c>
      <c r="R28" s="48" t="str">
        <f>'Kutató fizikus spec.'!R$97</f>
        <v>Y4ODA6</v>
      </c>
    </row>
    <row r="29" spans="1:18" ht="13.8" thickBot="1" x14ac:dyDescent="0.3">
      <c r="A29" s="29" t="str">
        <f>'Kutató fizikus spec.'!A$98</f>
        <v>spnetworkf17em</v>
      </c>
      <c r="B29" s="30" t="str">
        <f>'Kutató fizikus spec.'!B$98</f>
        <v>Komplex hálózatok szerkezete és dinamikája</v>
      </c>
      <c r="C29" s="30" t="str">
        <f>'Kutató fizikus spec.'!C$98</f>
        <v>Structure and Dynamics of Complex Networks</v>
      </c>
      <c r="D29" s="36"/>
      <c r="E29" s="55" t="s">
        <v>165</v>
      </c>
      <c r="F29" s="55"/>
      <c r="G29" s="35"/>
      <c r="H29" s="56">
        <f>'Kutató fizikus spec.'!H$98</f>
        <v>2</v>
      </c>
      <c r="I29" s="57">
        <f>'Kutató fizikus spec.'!I$98</f>
        <v>0</v>
      </c>
      <c r="J29" s="57">
        <f>'Kutató fizikus spec.'!J$98</f>
        <v>0</v>
      </c>
      <c r="K29" s="57">
        <f>'Kutató fizikus spec.'!K$98</f>
        <v>0</v>
      </c>
      <c r="L29" s="36">
        <f>'Kutató fizikus spec.'!L$98</f>
        <v>3</v>
      </c>
      <c r="M29" s="35" t="str">
        <f>'Kutató fizikus spec.'!M$98</f>
        <v>K</v>
      </c>
      <c r="N29" s="34"/>
      <c r="O29" s="74"/>
      <c r="P29" s="75"/>
      <c r="Q29" s="48" t="str">
        <f>'Kutató fizikus spec.'!Q$98</f>
        <v>Palla Gergely</v>
      </c>
      <c r="R29" s="48" t="str">
        <f>'Kutató fizikus spec.'!R$98</f>
        <v>D0IXQS</v>
      </c>
    </row>
    <row r="30" spans="1:18" ht="13.8" thickBot="1" x14ac:dyDescent="0.3">
      <c r="A30" s="29" t="str">
        <f>'Kutató fizikus spec.'!A$99</f>
        <v>spenvflowf17em</v>
      </c>
      <c r="B30" s="30" t="str">
        <f>'Kutató fizikus spec.'!B$99</f>
        <v>Környezeti áramlások fizikája</v>
      </c>
      <c r="C30" s="30" t="str">
        <f>'Kutató fizikus spec.'!C$99</f>
        <v>Physics of Environmental Flows</v>
      </c>
      <c r="D30" s="36"/>
      <c r="E30" s="55"/>
      <c r="F30" s="55" t="s">
        <v>165</v>
      </c>
      <c r="G30" s="35"/>
      <c r="H30" s="56">
        <f>'Kutató fizikus spec.'!H$99</f>
        <v>2</v>
      </c>
      <c r="I30" s="57">
        <f>'Kutató fizikus spec.'!I$99</f>
        <v>0</v>
      </c>
      <c r="J30" s="57">
        <f>'Kutató fizikus spec.'!J$99</f>
        <v>0</v>
      </c>
      <c r="K30" s="57">
        <f>'Kutató fizikus spec.'!K$99</f>
        <v>0</v>
      </c>
      <c r="L30" s="36">
        <f>'Kutató fizikus spec.'!L$99</f>
        <v>3</v>
      </c>
      <c r="M30" s="35" t="str">
        <f>'Kutató fizikus spec.'!M$99</f>
        <v>K</v>
      </c>
      <c r="N30" s="34"/>
      <c r="O30" s="74"/>
      <c r="P30" s="75"/>
      <c r="Q30" s="48" t="str">
        <f>'Kutató fizikus spec.'!Q$99</f>
        <v>Jánosi Imre</v>
      </c>
      <c r="R30" s="48" t="str">
        <f>'Kutató fizikus spec.'!R$99</f>
        <v>DJR6J3</v>
      </c>
    </row>
    <row r="31" spans="1:18" ht="13.8" thickBot="1" x14ac:dyDescent="0.3">
      <c r="A31" s="29" t="str">
        <f>'Kutató fizikus spec.'!A$54</f>
        <v>bpmodcellf17em</v>
      </c>
      <c r="B31" s="30" t="str">
        <f>'Kutató fizikus spec.'!B$54</f>
        <v>Kvantitatív modellek a sejt- és fejlődésbiológiában</v>
      </c>
      <c r="C31" s="30" t="str">
        <f>'Kutató fizikus spec.'!C$54</f>
        <v>Quantitative Models in Cell and Developmental Biology</v>
      </c>
      <c r="D31" s="36"/>
      <c r="E31" s="55" t="s">
        <v>165</v>
      </c>
      <c r="F31" s="55"/>
      <c r="G31" s="35"/>
      <c r="H31" s="56">
        <f>'Kutató fizikus spec.'!H$54</f>
        <v>2</v>
      </c>
      <c r="I31" s="57">
        <f>'Kutató fizikus spec.'!I$54</f>
        <v>0</v>
      </c>
      <c r="J31" s="57">
        <f>'Kutató fizikus spec.'!J$54</f>
        <v>0</v>
      </c>
      <c r="K31" s="57">
        <f>'Kutató fizikus spec.'!K$54</f>
        <v>0</v>
      </c>
      <c r="L31" s="36">
        <f>'Kutató fizikus spec.'!L$54</f>
        <v>3</v>
      </c>
      <c r="M31" s="35" t="str">
        <f>'Kutató fizikus spec.'!M$54</f>
        <v>K</v>
      </c>
      <c r="N31" s="34"/>
      <c r="O31" s="74"/>
      <c r="P31" s="75"/>
      <c r="Q31" s="48" t="str">
        <f>'Kutató fizikus spec.'!Q$54</f>
        <v>Czirók András</v>
      </c>
      <c r="R31" s="48" t="str">
        <f>'Kutató fizikus spec.'!R$54</f>
        <v>UIP51I</v>
      </c>
    </row>
    <row r="32" spans="1:18" ht="13.8" thickBot="1" x14ac:dyDescent="0.3">
      <c r="A32" s="29" t="str">
        <f>'Kutató fizikus spec.'!A$55</f>
        <v>bpstatphf17em</v>
      </c>
      <c r="B32" s="30" t="str">
        <f>'Kutató fizikus spec.'!B$55</f>
        <v>Biológiai rendszerek statisztikus fizikája</v>
      </c>
      <c r="C32" s="30" t="str">
        <f>'Kutató fizikus spec.'!C$55</f>
        <v>Statistical Physics of Biological Systems</v>
      </c>
      <c r="D32" s="36"/>
      <c r="E32" s="55"/>
      <c r="F32" s="55" t="s">
        <v>165</v>
      </c>
      <c r="G32" s="35"/>
      <c r="H32" s="56">
        <f>'Kutató fizikus spec.'!H$55</f>
        <v>2</v>
      </c>
      <c r="I32" s="57">
        <f>'Kutató fizikus spec.'!I$55</f>
        <v>0</v>
      </c>
      <c r="J32" s="57">
        <f>'Kutató fizikus spec.'!J$55</f>
        <v>0</v>
      </c>
      <c r="K32" s="57">
        <f>'Kutató fizikus spec.'!K$55</f>
        <v>0</v>
      </c>
      <c r="L32" s="36">
        <f>'Kutató fizikus spec.'!L$55</f>
        <v>3</v>
      </c>
      <c r="M32" s="35" t="str">
        <f>'Kutató fizikus spec.'!M$55</f>
        <v>K</v>
      </c>
      <c r="N32" s="34"/>
      <c r="O32" s="74"/>
      <c r="P32" s="75"/>
      <c r="Q32" s="48" t="str">
        <f>'Kutató fizikus spec.'!Q$55</f>
        <v>Palla Gergely</v>
      </c>
      <c r="R32" s="48" t="str">
        <f>'Kutató fizikus spec.'!R$55</f>
        <v>D0IXQS</v>
      </c>
    </row>
    <row r="33" spans="1:18" ht="13.8" thickBot="1" x14ac:dyDescent="0.3">
      <c r="A33" s="29" t="str">
        <f>'Kutató fizikus spec.'!A$79</f>
        <v>mbsignalf17em</v>
      </c>
      <c r="B33" s="30" t="str">
        <f>'Kutató fizikus spec.'!B$79</f>
        <v>Sejtszignalizációs hálózatok kvantitatív analízise</v>
      </c>
      <c r="C33" s="30" t="str">
        <f>'Kutató fizikus spec.'!C$79</f>
        <v>Quantitative Analysis of Intracellular Signal Transduction Networks</v>
      </c>
      <c r="D33" s="36"/>
      <c r="E33" s="55" t="s">
        <v>165</v>
      </c>
      <c r="F33" s="55"/>
      <c r="G33" s="35"/>
      <c r="H33" s="56">
        <f>'Kutató fizikus spec.'!H$79</f>
        <v>2</v>
      </c>
      <c r="I33" s="57">
        <f>'Kutató fizikus spec.'!I$79</f>
        <v>0</v>
      </c>
      <c r="J33" s="57">
        <f>'Kutató fizikus spec.'!J$79</f>
        <v>0</v>
      </c>
      <c r="K33" s="57">
        <f>'Kutató fizikus spec.'!K$79</f>
        <v>0</v>
      </c>
      <c r="L33" s="36">
        <f>'Kutató fizikus spec.'!L$79</f>
        <v>3</v>
      </c>
      <c r="M33" s="35" t="str">
        <f>'Kutató fizikus spec.'!M$79</f>
        <v>K</v>
      </c>
      <c r="N33" s="34"/>
      <c r="O33" s="74"/>
      <c r="P33" s="75"/>
      <c r="Q33" s="48" t="str">
        <f>'Kutató fizikus spec.'!Q$79</f>
        <v>Czirók András</v>
      </c>
      <c r="R33" s="48" t="str">
        <f>'Kutató fizikus spec.'!R$79</f>
        <v>UIP51I</v>
      </c>
    </row>
    <row r="34" spans="1:18" ht="13.8" thickBot="1" x14ac:dyDescent="0.3">
      <c r="A34" s="29" t="str">
        <f>'Kutató fizikus spec.'!A$64</f>
        <v>cmcompsf17em</v>
      </c>
      <c r="B34" s="30" t="str">
        <f>'Kutató fizikus spec.'!B$64</f>
        <v>Elektronrendszerek számítógépes vizsgálata</v>
      </c>
      <c r="C34" s="30" t="str">
        <f>'Kutató fizikus spec.'!C$64</f>
        <v>Computational Studies of Electron Systems</v>
      </c>
      <c r="D34" s="36"/>
      <c r="E34" s="55"/>
      <c r="F34" s="55" t="s">
        <v>165</v>
      </c>
      <c r="G34" s="35"/>
      <c r="H34" s="56">
        <f>'Kutató fizikus spec.'!H$64</f>
        <v>2</v>
      </c>
      <c r="I34" s="57">
        <f>'Kutató fizikus spec.'!I$64</f>
        <v>0</v>
      </c>
      <c r="J34" s="57">
        <f>'Kutató fizikus spec.'!J$64</f>
        <v>0</v>
      </c>
      <c r="K34" s="57">
        <f>'Kutató fizikus spec.'!K$64</f>
        <v>0</v>
      </c>
      <c r="L34" s="36">
        <f>'Kutató fizikus spec.'!L$64</f>
        <v>3</v>
      </c>
      <c r="M34" s="35" t="str">
        <f>'Kutató fizikus spec.'!M$64</f>
        <v>K</v>
      </c>
      <c r="N34" s="34"/>
      <c r="O34" s="74"/>
      <c r="P34" s="75"/>
      <c r="Q34" s="48" t="str">
        <f>'Kutató fizikus spec.'!Q$64</f>
        <v>Oroszlány László</v>
      </c>
      <c r="R34" s="48" t="str">
        <f>'Kutató fizikus spec.'!R$64</f>
        <v>JEJBKV</v>
      </c>
    </row>
    <row r="35" spans="1:18" ht="13.8" thickBot="1" x14ac:dyDescent="0.3">
      <c r="A35" s="29" t="str">
        <f>'Kutató fizikus spec.'!A$90</f>
        <v>ppqcdf17em</v>
      </c>
      <c r="B35" s="30" t="str">
        <f>'Kutató fizikus spec.'!B$90</f>
        <v>Kvantum-színdinamika</v>
      </c>
      <c r="C35" s="30" t="str">
        <f>'Kutató fizikus spec.'!C$90</f>
        <v>Quantum Chromodynamics</v>
      </c>
      <c r="D35" s="36"/>
      <c r="E35" s="55"/>
      <c r="F35" s="55" t="s">
        <v>165</v>
      </c>
      <c r="G35" s="35"/>
      <c r="H35" s="56">
        <f>'Kutató fizikus spec.'!H$90</f>
        <v>2</v>
      </c>
      <c r="I35" s="57">
        <f>'Kutató fizikus spec.'!I$90</f>
        <v>0</v>
      </c>
      <c r="J35" s="57">
        <f>'Kutató fizikus spec.'!J$90</f>
        <v>0</v>
      </c>
      <c r="K35" s="57">
        <f>'Kutató fizikus spec.'!K$90</f>
        <v>0</v>
      </c>
      <c r="L35" s="36">
        <f>'Kutató fizikus spec.'!L$90</f>
        <v>3</v>
      </c>
      <c r="M35" s="35" t="str">
        <f>'Kutató fizikus spec.'!M$90</f>
        <v>K</v>
      </c>
      <c r="N35" s="34"/>
      <c r="O35" s="74"/>
      <c r="P35" s="75"/>
      <c r="Q35" s="48" t="str">
        <f>'Kutató fizikus spec.'!Q$90</f>
        <v>Katz Sándor</v>
      </c>
      <c r="R35" s="48" t="str">
        <f>'Kutató fizikus spec.'!R$90</f>
        <v>KRH4LY</v>
      </c>
    </row>
    <row r="36" spans="1:18" ht="13.8" thickBot="1" x14ac:dyDescent="0.3">
      <c r="A36" s="29" t="str">
        <f>'Kutató fizikus spec.'!A$24</f>
        <v>apgrwavef17em</v>
      </c>
      <c r="B36" s="30" t="str">
        <f>'Kutató fizikus spec.'!B$24</f>
        <v>Gravitációshullám-asztrofizika</v>
      </c>
      <c r="C36" s="30" t="str">
        <f>'Kutató fizikus spec.'!C$24</f>
        <v>Gravitational Wave Astrophysics</v>
      </c>
      <c r="D36" s="36"/>
      <c r="E36" s="55" t="s">
        <v>165</v>
      </c>
      <c r="F36" s="55"/>
      <c r="G36" s="35"/>
      <c r="H36" s="56">
        <f>'Kutató fizikus spec.'!H$24</f>
        <v>2</v>
      </c>
      <c r="I36" s="57">
        <f>'Kutató fizikus spec.'!I$24</f>
        <v>0</v>
      </c>
      <c r="J36" s="57">
        <f>'Kutató fizikus spec.'!J$24</f>
        <v>0</v>
      </c>
      <c r="K36" s="57">
        <f>'Kutató fizikus spec.'!K$24</f>
        <v>0</v>
      </c>
      <c r="L36" s="36">
        <f>'Kutató fizikus spec.'!L$24</f>
        <v>3</v>
      </c>
      <c r="M36" s="35" t="str">
        <f>'Kutató fizikus spec.'!M$24</f>
        <v>K</v>
      </c>
      <c r="N36" s="34"/>
      <c r="O36" s="74"/>
      <c r="P36" s="75"/>
      <c r="Q36" s="48" t="str">
        <f>'Kutató fizikus spec.'!Q$24</f>
        <v>Raffai Péter</v>
      </c>
      <c r="R36" s="48" t="str">
        <f>'Kutató fizikus spec.'!R$24</f>
        <v>EHJHPC</v>
      </c>
    </row>
    <row r="37" spans="1:18" x14ac:dyDescent="0.25">
      <c r="A37" s="27"/>
      <c r="B37" s="13"/>
    </row>
    <row r="39" spans="1:18" x14ac:dyDescent="0.25">
      <c r="B39" s="13"/>
    </row>
    <row r="40" spans="1:18" x14ac:dyDescent="0.25">
      <c r="A40" s="13"/>
      <c r="B40" s="13"/>
    </row>
    <row r="41" spans="1:18" x14ac:dyDescent="0.25">
      <c r="B41" s="13"/>
    </row>
  </sheetData>
  <mergeCells count="11">
    <mergeCell ref="A2:A3"/>
    <mergeCell ref="B2:B3"/>
    <mergeCell ref="C2:C3"/>
    <mergeCell ref="D2:G2"/>
    <mergeCell ref="H2:K2"/>
    <mergeCell ref="O1:P1"/>
    <mergeCell ref="M2:M3"/>
    <mergeCell ref="N2:P3"/>
    <mergeCell ref="Q2:Q3"/>
    <mergeCell ref="R2:R3"/>
    <mergeCell ref="L2:L3"/>
  </mergeCells>
  <pageMargins left="0.75" right="0.75" top="1" bottom="1" header="0.5" footer="0.5"/>
  <pageSetup paperSize="9" scale="90" orientation="landscape" horizontalDpi="300" verticalDpi="300" r:id="rId1"/>
  <headerFooter alignWithMargins="0">
    <oddFooter>&amp;L&amp;F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377D0-E6EA-4C83-BF02-C2F2BA31AE42}">
  <dimension ref="A1:I15"/>
  <sheetViews>
    <sheetView workbookViewId="0"/>
  </sheetViews>
  <sheetFormatPr defaultRowHeight="13.2" x14ac:dyDescent="0.25"/>
  <cols>
    <col min="1" max="1" width="42.88671875" customWidth="1"/>
    <col min="2" max="3" width="14.33203125" customWidth="1"/>
    <col min="5" max="5" width="42.88671875" customWidth="1"/>
    <col min="6" max="7" width="14.33203125" customWidth="1"/>
  </cols>
  <sheetData>
    <row r="1" spans="1:9" ht="13.8" x14ac:dyDescent="0.25">
      <c r="A1" s="4" t="s">
        <v>570</v>
      </c>
      <c r="B1" s="5"/>
      <c r="C1" s="5"/>
      <c r="D1" s="5"/>
      <c r="E1" s="4" t="s">
        <v>571</v>
      </c>
      <c r="F1" s="5"/>
      <c r="G1" s="5"/>
      <c r="H1" s="5"/>
      <c r="I1" s="5"/>
    </row>
    <row r="2" spans="1:9" x14ac:dyDescent="0.25">
      <c r="A2" s="5"/>
      <c r="B2" s="5"/>
      <c r="C2" s="5"/>
      <c r="D2" s="5"/>
      <c r="E2" s="5"/>
      <c r="F2" s="5"/>
      <c r="G2" s="5"/>
      <c r="H2" s="5"/>
      <c r="I2" s="5"/>
    </row>
    <row r="3" spans="1:9" x14ac:dyDescent="0.25">
      <c r="A3" s="52" t="s">
        <v>84</v>
      </c>
      <c r="B3" s="123" t="s">
        <v>86</v>
      </c>
      <c r="C3" s="123" t="s">
        <v>85</v>
      </c>
      <c r="E3" s="52" t="s">
        <v>574</v>
      </c>
      <c r="F3" s="123" t="s">
        <v>572</v>
      </c>
      <c r="G3" s="123" t="s">
        <v>573</v>
      </c>
    </row>
    <row r="4" spans="1:9" x14ac:dyDescent="0.25">
      <c r="A4" s="9" t="str">
        <f>'közös rész'!B5</f>
        <v xml:space="preserve">Alapozó ismeretek </v>
      </c>
      <c r="B4" s="7">
        <v>6</v>
      </c>
      <c r="C4" s="7">
        <f>SUM('közös rész'!L6:L8)</f>
        <v>8</v>
      </c>
      <c r="E4" s="9" t="str">
        <f>'közös rész'!C5</f>
        <v>Foundation Subjects</v>
      </c>
      <c r="F4" s="7">
        <f>B4</f>
        <v>6</v>
      </c>
      <c r="G4" s="7">
        <f>C4</f>
        <v>8</v>
      </c>
    </row>
    <row r="5" spans="1:9" x14ac:dyDescent="0.25">
      <c r="A5" s="9" t="str">
        <f>'közös rész'!B12</f>
        <v>Szakmai törzsanyag</v>
      </c>
      <c r="B5" s="7">
        <v>16</v>
      </c>
      <c r="C5" s="7">
        <f>SUM('közös rész'!L13:L17)</f>
        <v>21</v>
      </c>
      <c r="E5" s="9" t="str">
        <f>'közös rész'!C12</f>
        <v>Core Subjects</v>
      </c>
      <c r="F5" s="7">
        <f t="shared" ref="F5:F10" si="0">B5</f>
        <v>16</v>
      </c>
      <c r="G5" s="7">
        <f t="shared" ref="G5:G10" si="1">C5</f>
        <v>21</v>
      </c>
    </row>
    <row r="6" spans="1:9" x14ac:dyDescent="0.25">
      <c r="A6" s="11" t="s">
        <v>575</v>
      </c>
      <c r="B6" s="22" t="s">
        <v>203</v>
      </c>
      <c r="C6" s="7">
        <f>'Kutató fizikus spec.'!L8</f>
        <v>34</v>
      </c>
      <c r="E6" s="11" t="s">
        <v>576</v>
      </c>
      <c r="F6" s="7" t="str">
        <f t="shared" si="0"/>
        <v>23-26</v>
      </c>
      <c r="G6" s="7">
        <f t="shared" si="1"/>
        <v>34</v>
      </c>
    </row>
    <row r="7" spans="1:9" x14ac:dyDescent="0.25">
      <c r="A7" s="9" t="s">
        <v>88</v>
      </c>
      <c r="B7" s="7">
        <v>14</v>
      </c>
      <c r="C7" s="7">
        <v>21</v>
      </c>
      <c r="E7" s="11" t="s">
        <v>601</v>
      </c>
      <c r="F7" s="7">
        <f t="shared" si="0"/>
        <v>14</v>
      </c>
      <c r="G7" s="7">
        <f t="shared" si="1"/>
        <v>21</v>
      </c>
    </row>
    <row r="8" spans="1:9" x14ac:dyDescent="0.25">
      <c r="A8" s="9" t="s">
        <v>89</v>
      </c>
      <c r="B8" s="7">
        <v>4</v>
      </c>
      <c r="C8" s="7">
        <v>6</v>
      </c>
      <c r="E8" s="11" t="s">
        <v>600</v>
      </c>
      <c r="F8" s="7">
        <f t="shared" si="0"/>
        <v>4</v>
      </c>
      <c r="G8" s="7">
        <f t="shared" si="1"/>
        <v>6</v>
      </c>
    </row>
    <row r="9" spans="1:9" x14ac:dyDescent="0.25">
      <c r="A9" s="9" t="str">
        <f>'közös rész'!B27</f>
        <v>Diplomamunka</v>
      </c>
      <c r="B9" s="7">
        <v>0</v>
      </c>
      <c r="C9" s="7">
        <f>SUM('közös rész'!L28:L29)</f>
        <v>30</v>
      </c>
      <c r="E9" s="9" t="str">
        <f>'közös rész'!C27</f>
        <v>Thesis Work</v>
      </c>
      <c r="F9" s="7">
        <f t="shared" si="0"/>
        <v>0</v>
      </c>
      <c r="G9" s="7">
        <f t="shared" si="1"/>
        <v>30</v>
      </c>
    </row>
    <row r="10" spans="1:9" x14ac:dyDescent="0.25">
      <c r="A10" s="6" t="s">
        <v>90</v>
      </c>
      <c r="B10" s="23" t="s">
        <v>420</v>
      </c>
      <c r="C10" s="8">
        <f>SUM(C4:C9)</f>
        <v>120</v>
      </c>
      <c r="E10" s="122" t="s">
        <v>518</v>
      </c>
      <c r="F10" s="23" t="str">
        <f t="shared" si="0"/>
        <v>63-66</v>
      </c>
      <c r="G10" s="8">
        <f t="shared" si="1"/>
        <v>120</v>
      </c>
    </row>
    <row r="12" spans="1:9" ht="140.25" customHeight="1" x14ac:dyDescent="0.25">
      <c r="A12" s="193" t="s">
        <v>604</v>
      </c>
      <c r="B12" s="193"/>
      <c r="C12" s="193"/>
      <c r="D12" s="10"/>
      <c r="E12" s="193" t="s">
        <v>605</v>
      </c>
      <c r="F12" s="193"/>
      <c r="G12" s="193"/>
      <c r="H12" s="10"/>
      <c r="I12" s="10"/>
    </row>
    <row r="14" spans="1:9" ht="12.75" customHeight="1" x14ac:dyDescent="0.25">
      <c r="A14" s="193" t="s">
        <v>603</v>
      </c>
      <c r="B14" s="193"/>
      <c r="C14" s="193"/>
      <c r="D14" s="10"/>
      <c r="E14" s="193" t="s">
        <v>602</v>
      </c>
      <c r="F14" s="193"/>
      <c r="G14" s="193"/>
      <c r="H14" s="10"/>
      <c r="I14" s="10"/>
    </row>
    <row r="15" spans="1:9" x14ac:dyDescent="0.25">
      <c r="A15" s="5"/>
      <c r="B15" s="5"/>
      <c r="C15" s="5"/>
      <c r="D15" s="5"/>
      <c r="E15" s="5"/>
      <c r="F15" s="5"/>
      <c r="G15" s="5"/>
      <c r="H15" s="5"/>
      <c r="I15" s="5"/>
    </row>
  </sheetData>
  <mergeCells count="4">
    <mergeCell ref="A12:C12"/>
    <mergeCell ref="A14:C14"/>
    <mergeCell ref="E14:G14"/>
    <mergeCell ref="E12:G12"/>
  </mergeCells>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6</vt:i4>
      </vt:variant>
    </vt:vector>
  </HeadingPairs>
  <TitlesOfParts>
    <vt:vector size="6" baseType="lpstr">
      <vt:lpstr>közös rész</vt:lpstr>
      <vt:lpstr>Kutató fizikus spec.</vt:lpstr>
      <vt:lpstr>Biofizika spec.</vt:lpstr>
      <vt:lpstr>Környezetfizika spec.</vt:lpstr>
      <vt:lpstr>Tud. adatanalitika spec.</vt:lpstr>
      <vt:lpstr>összefoglaló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Svarga</dc:creator>
  <cp:lastModifiedBy>Dovicsin-Péntek Csilla Klára</cp:lastModifiedBy>
  <cp:lastPrinted>2017-06-14T05:54:06Z</cp:lastPrinted>
  <dcterms:created xsi:type="dcterms:W3CDTF">2009-01-02T09:03:35Z</dcterms:created>
  <dcterms:modified xsi:type="dcterms:W3CDTF">2024-12-18T09:21:40Z</dcterms:modified>
</cp:coreProperties>
</file>