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tehu-my.sharepoint.com/personal/pentek_csilla_ttk_elte_hu1/Documents/Dokumentumok/honlap/to_dokumentumok/angol tanrendek/"/>
    </mc:Choice>
  </mc:AlternateContent>
  <xr:revisionPtr revIDLastSave="0" documentId="8_{312B1FC4-AD01-4304-89E2-DF17205AB6DC}" xr6:coauthVersionLast="47" xr6:coauthVersionMax="47" xr10:uidLastSave="{00000000-0000-0000-0000-000000000000}"/>
  <bookViews>
    <workbookView xWindow="-108" yWindow="-108" windowWidth="23256" windowHeight="12576" firstSheet="1" activeTab="1" xr2:uid="{A7CC87AF-3C07-4C1E-B622-DB0FF0E1CC82}"/>
  </bookViews>
  <sheets>
    <sheet name="segédtábla" sheetId="7" state="hidden" r:id="rId1"/>
    <sheet name="Env_Sci_MSc" sheetId="9" r:id="rId2"/>
  </sheet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9" l="1"/>
  <c r="F119" i="9"/>
  <c r="E119" i="9"/>
  <c r="D119" i="9"/>
  <c r="C119" i="9"/>
  <c r="F118" i="9"/>
  <c r="E118" i="9"/>
  <c r="G118" i="9" s="1"/>
  <c r="D118" i="9"/>
  <c r="C118" i="9"/>
  <c r="F117" i="9"/>
  <c r="E117" i="9"/>
  <c r="D117" i="9"/>
  <c r="C117" i="9"/>
  <c r="G117" i="9" s="1"/>
  <c r="F104" i="9"/>
  <c r="E104" i="9"/>
  <c r="D104" i="9"/>
  <c r="C104" i="9"/>
  <c r="F103" i="9"/>
  <c r="E103" i="9"/>
  <c r="G103" i="9" s="1"/>
  <c r="D103" i="9"/>
  <c r="C103" i="9"/>
  <c r="F102" i="9"/>
  <c r="E102" i="9"/>
  <c r="D102" i="9"/>
  <c r="C102" i="9"/>
  <c r="F81" i="9"/>
  <c r="E81" i="9"/>
  <c r="D81" i="9"/>
  <c r="G81" i="9"/>
  <c r="C81" i="9"/>
  <c r="F80" i="9"/>
  <c r="G80" i="9" s="1"/>
  <c r="E80" i="9"/>
  <c r="D80" i="9"/>
  <c r="C80" i="9"/>
  <c r="F79" i="9"/>
  <c r="E79" i="9"/>
  <c r="D79" i="9"/>
  <c r="G79" i="9" s="1"/>
  <c r="C79" i="9"/>
  <c r="F66" i="9"/>
  <c r="E66" i="9"/>
  <c r="D66" i="9"/>
  <c r="C66" i="9"/>
  <c r="F65" i="9"/>
  <c r="G65" i="9" s="1"/>
  <c r="E65" i="9"/>
  <c r="D65" i="9"/>
  <c r="C65" i="9"/>
  <c r="F64" i="9"/>
  <c r="E64" i="9"/>
  <c r="D64" i="9"/>
  <c r="C64" i="9"/>
  <c r="F48" i="9"/>
  <c r="E48" i="9"/>
  <c r="D48" i="9"/>
  <c r="C48" i="9"/>
  <c r="E47" i="9"/>
  <c r="G47" i="9" s="1"/>
  <c r="D47" i="9"/>
  <c r="C47" i="9"/>
  <c r="F46" i="9"/>
  <c r="E46" i="9"/>
  <c r="D46" i="9"/>
  <c r="C46" i="9"/>
  <c r="F41" i="9"/>
  <c r="E41" i="9"/>
  <c r="D41" i="9"/>
  <c r="C41" i="9"/>
  <c r="F40" i="9"/>
  <c r="E40" i="9"/>
  <c r="G40" i="9" s="1"/>
  <c r="D40" i="9"/>
  <c r="C40" i="9"/>
  <c r="F39" i="9"/>
  <c r="E39" i="9"/>
  <c r="D39" i="9"/>
  <c r="C39" i="9"/>
  <c r="G39" i="9" s="1"/>
  <c r="F36" i="9"/>
  <c r="E36" i="9"/>
  <c r="D36" i="9"/>
  <c r="C36" i="9"/>
  <c r="G36" i="9" s="1"/>
  <c r="F35" i="9"/>
  <c r="E35" i="9"/>
  <c r="G35" i="9" s="1"/>
  <c r="D35" i="9"/>
  <c r="C35" i="9"/>
  <c r="F34" i="9"/>
  <c r="E34" i="9"/>
  <c r="D34" i="9"/>
  <c r="C34" i="9"/>
  <c r="F29" i="9"/>
  <c r="E29" i="9"/>
  <c r="D29" i="9"/>
  <c r="C29" i="9"/>
  <c r="G29" i="9" s="1"/>
  <c r="F28" i="9"/>
  <c r="F51" i="9" s="1"/>
  <c r="E28" i="9"/>
  <c r="G28" i="9" s="1"/>
  <c r="D28" i="9"/>
  <c r="C28" i="9"/>
  <c r="F27" i="9"/>
  <c r="F50" i="9" s="1"/>
  <c r="E27" i="9"/>
  <c r="D27" i="9"/>
  <c r="C27" i="9"/>
  <c r="G27" i="9" s="1"/>
  <c r="F15" i="9"/>
  <c r="F52" i="9"/>
  <c r="E15" i="9"/>
  <c r="E52" i="9"/>
  <c r="D15" i="9"/>
  <c r="G15" i="9" s="1"/>
  <c r="D52" i="9"/>
  <c r="C15" i="9"/>
  <c r="F14" i="9"/>
  <c r="E14" i="9"/>
  <c r="D14" i="9"/>
  <c r="D51" i="9"/>
  <c r="C14" i="9"/>
  <c r="G14" i="9" s="1"/>
  <c r="F13" i="9"/>
  <c r="E13" i="9"/>
  <c r="E50" i="9"/>
  <c r="D13" i="9"/>
  <c r="D50" i="9" s="1"/>
  <c r="C13" i="9"/>
  <c r="G13" i="9" s="1"/>
  <c r="C52" i="9"/>
  <c r="G52" i="9" s="1"/>
  <c r="G34" i="9"/>
  <c r="G66" i="9"/>
  <c r="G119" i="9"/>
  <c r="G64" i="9"/>
  <c r="G41" i="9"/>
  <c r="G46" i="9"/>
  <c r="G48" i="9"/>
  <c r="G102" i="9"/>
  <c r="G104" i="9"/>
  <c r="E51" i="9" l="1"/>
  <c r="C51" i="9"/>
  <c r="C50" i="9"/>
  <c r="G50" i="9" s="1"/>
  <c r="G51" i="9" l="1"/>
</calcChain>
</file>

<file path=xl/sharedStrings.xml><?xml version="1.0" encoding="utf-8"?>
<sst xmlns="http://schemas.openxmlformats.org/spreadsheetml/2006/main" count="444" uniqueCount="223">
  <si>
    <t>Tantárgy</t>
  </si>
  <si>
    <t>Kód</t>
  </si>
  <si>
    <t>Előfeltétel I.</t>
  </si>
  <si>
    <t>Előfeltétel II.</t>
  </si>
  <si>
    <t>Előfeltétel III.</t>
  </si>
  <si>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</si>
  <si>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</si>
  <si>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</si>
  <si>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</si>
  <si>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</si>
  <si>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</si>
  <si>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</si>
  <si>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</si>
  <si>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</si>
  <si>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</si>
  <si>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</si>
  <si>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</si>
  <si>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</si>
  <si>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</si>
  <si>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</si>
  <si>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</si>
  <si>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</si>
  <si>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</si>
  <si>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Kr.</t>
  </si>
  <si>
    <t>x</t>
  </si>
  <si>
    <t>Kalapos Tibor</t>
  </si>
  <si>
    <t>Kovács József</t>
  </si>
  <si>
    <t>Tatár Enikő</t>
  </si>
  <si>
    <t>Hajnik Tünde</t>
  </si>
  <si>
    <t>Márialigeti Károly</t>
  </si>
  <si>
    <t>Kiss Ádám</t>
  </si>
  <si>
    <t>Németh Tibor</t>
  </si>
  <si>
    <t>Horváth Ákos</t>
  </si>
  <si>
    <t>Weiszburg Tamás</t>
  </si>
  <si>
    <t>Machon Attila</t>
  </si>
  <si>
    <t>Felföldi Tamás</t>
  </si>
  <si>
    <t>Rosivall Balázs</t>
  </si>
  <si>
    <t>Szalai Zoltán</t>
  </si>
  <si>
    <t>Somodi Imelda</t>
  </si>
  <si>
    <t>Podani János</t>
  </si>
  <si>
    <t>Kériné Borsodi Andrea</t>
  </si>
  <si>
    <t>Zsigrainé Vasanits Anikó</t>
  </si>
  <si>
    <t>Csempesz Ferenc</t>
  </si>
  <si>
    <t>Pongrácz Rita</t>
  </si>
  <si>
    <t>Bartholy Judit</t>
  </si>
  <si>
    <t>Hatvani István</t>
  </si>
  <si>
    <t>Mikó János</t>
  </si>
  <si>
    <t>Horváth Erzsébet</t>
  </si>
  <si>
    <t>Jánosi Imre</t>
  </si>
  <si>
    <t>Dankházi Zoltán</t>
  </si>
  <si>
    <t>ktudalkokob17em</t>
  </si>
  <si>
    <t>ktudanalk17lm</t>
  </si>
  <si>
    <t>ktudeletb17em</t>
  </si>
  <si>
    <t>ktudmikrobb17em</t>
  </si>
  <si>
    <t>ktudhidrogg17gm</t>
  </si>
  <si>
    <t>ktudminta1a17gm</t>
  </si>
  <si>
    <t>ktudanyagg17em</t>
  </si>
  <si>
    <t>ktudterepg17tm</t>
  </si>
  <si>
    <t>ktudminta2a17lm</t>
  </si>
  <si>
    <t>ktudminta3a17gm</t>
  </si>
  <si>
    <t>diplfelka17dm</t>
  </si>
  <si>
    <t>diplkonz1a17dm</t>
  </si>
  <si>
    <t>diplkonz2a17dm</t>
  </si>
  <si>
    <t>ktudmonitg17lm</t>
  </si>
  <si>
    <t>ktudmikokob17em</t>
  </si>
  <si>
    <t>ktudmikrobb17gm</t>
  </si>
  <si>
    <t>ktudtechnk17gm</t>
  </si>
  <si>
    <t>ktudkollk17em</t>
  </si>
  <si>
    <t>ktudkollk17lm</t>
  </si>
  <si>
    <t>ktudelvalk17em</t>
  </si>
  <si>
    <t>ktudlevegog17em</t>
  </si>
  <si>
    <t>ktudlevegog17gm</t>
  </si>
  <si>
    <t>ktudklimag17gm</t>
  </si>
  <si>
    <t>epenergf17em</t>
  </si>
  <si>
    <t>ktudszgyaka17zm</t>
  </si>
  <si>
    <t>ephydrof17em</t>
  </si>
  <si>
    <t>epradphf17lm</t>
  </si>
  <si>
    <t>epenvflowf17lm</t>
  </si>
  <si>
    <t>negyedidol17em</t>
  </si>
  <si>
    <t>ktudhksz1g17gm</t>
  </si>
  <si>
    <t>ktudjoga17gm</t>
  </si>
  <si>
    <t>epradenvf17em</t>
  </si>
  <si>
    <t>epexpmetf17em</t>
  </si>
  <si>
    <t>talajkork17em</t>
  </si>
  <si>
    <t>Mireisz Tamás</t>
  </si>
  <si>
    <t>vizszepra1a18lm</t>
  </si>
  <si>
    <t>vizszepra2a18lm</t>
  </si>
  <si>
    <t>Programme coordinator: Tamás G. Weiszburg</t>
  </si>
  <si>
    <t>hours per week</t>
  </si>
  <si>
    <t>Semester</t>
  </si>
  <si>
    <t>Lecture</t>
  </si>
  <si>
    <t>Practical</t>
  </si>
  <si>
    <t>Laboratory</t>
  </si>
  <si>
    <t>Consultation</t>
  </si>
  <si>
    <t>Exam type</t>
  </si>
  <si>
    <t>Teacher</t>
  </si>
  <si>
    <t xml:space="preserve">Ex </t>
  </si>
  <si>
    <t>Pr</t>
  </si>
  <si>
    <t>Environmental analysis laboratory</t>
  </si>
  <si>
    <t>Ex</t>
  </si>
  <si>
    <t xml:space="preserve">Applied hydrogeology </t>
  </si>
  <si>
    <t>Energetics and environment</t>
  </si>
  <si>
    <t>Earth materials</t>
  </si>
  <si>
    <t>earthmaterg18gm</t>
  </si>
  <si>
    <t>remotesensg18gm</t>
  </si>
  <si>
    <t>Remote sensing</t>
  </si>
  <si>
    <t>Székely Balázs</t>
  </si>
  <si>
    <t>Environmental sampling 1. (Basic approaches)</t>
  </si>
  <si>
    <t>Environmental materials</t>
  </si>
  <si>
    <t>Global and regional climate change</t>
  </si>
  <si>
    <t>Field work</t>
  </si>
  <si>
    <t>Environmental analytical techniques 1.</t>
  </si>
  <si>
    <t>Lovas György</t>
  </si>
  <si>
    <t>Environmental analytical techniques 2.</t>
  </si>
  <si>
    <t>envanatech2g18lm</t>
  </si>
  <si>
    <t>Malatinszky Ákos</t>
  </si>
  <si>
    <t>Landscape research 1</t>
  </si>
  <si>
    <t>Landscape research 2</t>
  </si>
  <si>
    <t>landscres1l18gm</t>
  </si>
  <si>
    <t>landscres2l18gm</t>
  </si>
  <si>
    <t>optional courses (6 credit)</t>
  </si>
  <si>
    <t>core courses (30 credit)</t>
  </si>
  <si>
    <r>
      <t>Basic courses (</t>
    </r>
    <r>
      <rPr>
        <b/>
        <sz val="10"/>
        <rFont val="Arial"/>
        <family val="2"/>
      </rPr>
      <t>18</t>
    </r>
    <r>
      <rPr>
        <b/>
        <sz val="10"/>
        <rFont val="Arial"/>
        <family val="2"/>
        <charset val="238"/>
      </rPr>
      <t xml:space="preserve"> credit)
</t>
    </r>
  </si>
  <si>
    <t>thesis preparation (30 credit)</t>
  </si>
  <si>
    <t>Thesis preparation 1</t>
  </si>
  <si>
    <t>Thesis preparation 2</t>
  </si>
  <si>
    <t>internship (6 weeks, 6 credit)</t>
  </si>
  <si>
    <t>Internship (six weeks)</t>
  </si>
  <si>
    <t>ThG</t>
  </si>
  <si>
    <t>optional courses 1</t>
  </si>
  <si>
    <t>optional courses 2</t>
  </si>
  <si>
    <t>Biostatistics</t>
  </si>
  <si>
    <t>Microbial ecology</t>
  </si>
  <si>
    <t>Environmental microbiology practice</t>
  </si>
  <si>
    <t xml:space="preserve">Applied environmental legacy </t>
  </si>
  <si>
    <t>Environmetal technologies</t>
  </si>
  <si>
    <t>Water and waste water treatment practical 2</t>
  </si>
  <si>
    <t>Water and waste water treatment practical 1</t>
  </si>
  <si>
    <t>Kardos Levente</t>
  </si>
  <si>
    <t>Colloids in the environment</t>
  </si>
  <si>
    <t>Colloids in the environment laboratory</t>
  </si>
  <si>
    <t>Soil and environment</t>
  </si>
  <si>
    <t>Separation techniques</t>
  </si>
  <si>
    <t>Soils laboratory 1</t>
  </si>
  <si>
    <t>Soil and environment 2</t>
  </si>
  <si>
    <t>Soils laboratory 2</t>
  </si>
  <si>
    <t>From monitoring to data analyses</t>
  </si>
  <si>
    <t>Chemistry of troposphere and stratosphere</t>
  </si>
  <si>
    <t>Mészáros Róbert</t>
  </si>
  <si>
    <t>Atmospheric chemistry</t>
  </si>
  <si>
    <t>Salma Imre</t>
  </si>
  <si>
    <t>chemtropg18em</t>
  </si>
  <si>
    <t>atmchemistk18em</t>
  </si>
  <si>
    <t>Advanced environmental mineralogy</t>
  </si>
  <si>
    <t>Quaternary research</t>
  </si>
  <si>
    <t>Quaternary climate and environmental reconstruction</t>
  </si>
  <si>
    <t>quatercliml18gm</t>
  </si>
  <si>
    <t>Magyari Enikő</t>
  </si>
  <si>
    <t>Atmospheric environment protection</t>
  </si>
  <si>
    <t>Environmental geophysics practice</t>
  </si>
  <si>
    <t>envgeophyspra18lm</t>
  </si>
  <si>
    <t>Puszta Sándor</t>
  </si>
  <si>
    <t>Advanced geochemistry</t>
  </si>
  <si>
    <t>advgeochemg18em</t>
  </si>
  <si>
    <t>Szabó Csaba</t>
  </si>
  <si>
    <t>Oceanology</t>
  </si>
  <si>
    <t>Harangi Szabolcs</t>
  </si>
  <si>
    <t>Hydrodynamics of environmental flows</t>
  </si>
  <si>
    <t>Experimental methods in physics</t>
  </si>
  <si>
    <t>epnucenvk17em</t>
  </si>
  <si>
    <t>Introduction into nuclear environmental protection</t>
  </si>
  <si>
    <t>Homonnay Zoltán</t>
  </si>
  <si>
    <t>CEx</t>
  </si>
  <si>
    <t>Radioactivity in our environment</t>
  </si>
  <si>
    <t>Environmetal flows laboratory</t>
  </si>
  <si>
    <t>Radiation physics laboratory</t>
  </si>
  <si>
    <t>Environmental radiations</t>
  </si>
  <si>
    <t>Csanád Máté</t>
  </si>
  <si>
    <t>total  hours weekly</t>
  </si>
  <si>
    <t>total credit</t>
  </si>
  <si>
    <t>Specializations (30 credit each)</t>
  </si>
  <si>
    <t>TOTAL (without the specializations)</t>
  </si>
  <si>
    <t>Harman-Tóth Erzsébet</t>
  </si>
  <si>
    <t>Applied ecology</t>
  </si>
  <si>
    <t>Landscape ecology</t>
  </si>
  <si>
    <t>biostatisb18gm</t>
  </si>
  <si>
    <t>okogy1sb17tm</t>
  </si>
  <si>
    <t>okogy2sb17lm</t>
  </si>
  <si>
    <t>Ecology practicals I. PR</t>
  </si>
  <si>
    <t>Ecology practicals II. PR</t>
  </si>
  <si>
    <t>Microbiology of environmental protection</t>
  </si>
  <si>
    <t>ktudmeresg18lm</t>
  </si>
  <si>
    <t>Environmental sampling 2 (Physical applications)</t>
  </si>
  <si>
    <t>Environmental monitoring 3 (Contaminations)</t>
  </si>
  <si>
    <t>Thesis planning</t>
  </si>
  <si>
    <t>ktudkasvg18gm</t>
  </si>
  <si>
    <t>Atmospheric environment protection PR</t>
  </si>
  <si>
    <t>talajok1l18lm</t>
  </si>
  <si>
    <t>talajkor2l18em</t>
  </si>
  <si>
    <t>talajok2l18lm</t>
  </si>
  <si>
    <t>geoparkturg17em</t>
  </si>
  <si>
    <t>Geoparks and geotourism</t>
  </si>
  <si>
    <t>optional courses 3</t>
  </si>
  <si>
    <t>Advanced calculations in environmental science 1.</t>
  </si>
  <si>
    <t>envradiatf18gm</t>
  </si>
  <si>
    <t>Environmental protection</t>
  </si>
  <si>
    <t>envprota18gm</t>
  </si>
  <si>
    <t>Physiology</t>
  </si>
  <si>
    <t>Báldi Katalin</t>
  </si>
  <si>
    <t>oceanolg18em</t>
  </si>
  <si>
    <t>Environmental earth sciences (53 credit; for the specialzation a minimum of 30  should be completed; coordinator: Erzsébet Harman-Tóth)</t>
  </si>
  <si>
    <t>Those who complete 30 credits of the applied ecology, or analytical environmental chemistry, or environmental physics, or environmental earth sciences specialization are entitled to receive a certificate on the given specialization. Those who are to complete the programme without specialzation should collect 30 credits from the four specializations, containing a minimum of 5 credits from each of them.</t>
  </si>
  <si>
    <t xml:space="preserve">Applied ecology (34 credit; for the specialzation a minimum of 30  should be completed; coordinator: Tibor Kalapos)
</t>
  </si>
  <si>
    <t xml:space="preserve">Analytical environmental chemistry (34 credit; for the specialzation a minimum of 30  should be completed; coordinator: Enikő Tatár)
</t>
  </si>
  <si>
    <t>ktudtajokob18gm</t>
  </si>
  <si>
    <t>Environmental Science MSc (starting September 2020 and after)</t>
  </si>
  <si>
    <r>
      <t>Environmental physics (</t>
    </r>
    <r>
      <rPr>
        <b/>
        <sz val="10"/>
        <color indexed="17"/>
        <rFont val="Arial"/>
        <family val="2"/>
        <charset val="238"/>
      </rPr>
      <t>36 credit</t>
    </r>
    <r>
      <rPr>
        <b/>
        <sz val="10"/>
        <rFont val="Arial"/>
        <family val="2"/>
        <charset val="238"/>
      </rPr>
      <t>; for the specialzation a minimum of 30  should be completed; coordinator: Máté Csanád)</t>
    </r>
  </si>
  <si>
    <t>Assessment Type</t>
  </si>
  <si>
    <t>Ex=exam</t>
  </si>
  <si>
    <t>CEx= C type exam</t>
  </si>
  <si>
    <t>Pr=practical course mark</t>
  </si>
  <si>
    <t>ThG=three grade evaluation system</t>
  </si>
  <si>
    <t>Mádlné Szőnyi Judit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</si>
</sst>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;;@"/>
    <numFmt numFmtId="165" formatCode="&quot;H-&quot;0000"/>
  </numFmts>
  <fonts count="27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name val="Arial CE"/>
      <charset val="238"/>
    </font>
    <font>
      <b/>
      <sz val="11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</font>
    <font>
      <b/>
      <sz val="10"/>
      <color indexed="17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B05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b/>
      <sz val="11"/>
      <color theme="5"/>
      <name val="Arial"/>
      <family val="2"/>
      <charset val="238"/>
    </font>
    <font>
      <b/>
      <sz val="11"/>
      <color theme="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8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1" fillId="0" borderId="0"/>
    <xf numFmtId="0" fontId="2" fillId="0" borderId="0"/>
  </cellStyleXfs>
  <cellXfs count="4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0" xfId="5"/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7" xfId="8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7" xfId="9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5" xfId="0" applyFont="1" applyFill="1" applyBorder="1" applyAlignment="1">
      <alignment vertical="center"/>
    </xf>
    <xf numFmtId="0" fontId="3" fillId="3" borderId="1" xfId="8" applyFont="1" applyFill="1" applyBorder="1" applyAlignment="1">
      <alignment horizontal="center" vertical="center"/>
    </xf>
    <xf numFmtId="0" fontId="2" fillId="3" borderId="7" xfId="8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4" fillId="3" borderId="1" xfId="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8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 vertical="center"/>
    </xf>
    <xf numFmtId="0" fontId="6" fillId="3" borderId="1" xfId="8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7" xfId="9" applyFont="1" applyFill="1" applyBorder="1" applyAlignment="1">
      <alignment horizontal="left" wrapText="1"/>
    </xf>
    <xf numFmtId="0" fontId="2" fillId="0" borderId="7" xfId="6" applyFont="1" applyFill="1" applyBorder="1" applyAlignment="1">
      <alignment horizontal="left"/>
    </xf>
    <xf numFmtId="0" fontId="2" fillId="0" borderId="7" xfId="6" applyFont="1" applyFill="1" applyBorder="1" applyAlignment="1">
      <alignment horizontal="left" wrapText="1"/>
    </xf>
    <xf numFmtId="0" fontId="3" fillId="4" borderId="9" xfId="0" applyFont="1" applyFill="1" applyBorder="1" applyAlignment="1">
      <alignment vertical="center"/>
    </xf>
    <xf numFmtId="0" fontId="21" fillId="4" borderId="10" xfId="8" applyFont="1" applyFill="1" applyBorder="1" applyAlignment="1">
      <alignment horizontal="right" vertical="center"/>
    </xf>
    <xf numFmtId="164" fontId="21" fillId="4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/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3" borderId="7" xfId="6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3" borderId="4" xfId="0" applyFont="1" applyFill="1" applyBorder="1"/>
    <xf numFmtId="0" fontId="3" fillId="0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10" xfId="0" applyFont="1" applyFill="1" applyBorder="1"/>
    <xf numFmtId="164" fontId="22" fillId="6" borderId="11" xfId="0" applyNumberFormat="1" applyFont="1" applyFill="1" applyBorder="1" applyAlignment="1">
      <alignment horizontal="center" vertical="center"/>
    </xf>
    <xf numFmtId="164" fontId="23" fillId="6" borderId="1" xfId="0" applyNumberFormat="1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164" fontId="22" fillId="0" borderId="11" xfId="0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164" fontId="22" fillId="3" borderId="11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center" vertical="center" wrapText="1"/>
    </xf>
    <xf numFmtId="0" fontId="2" fillId="0" borderId="14" xfId="9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6" xfId="8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22" xfId="9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vertical="center"/>
    </xf>
    <xf numFmtId="0" fontId="3" fillId="3" borderId="24" xfId="8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3" fillId="0" borderId="16" xfId="8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3" fillId="0" borderId="24" xfId="8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vertical="center"/>
    </xf>
    <xf numFmtId="0" fontId="2" fillId="3" borderId="8" xfId="9" applyFont="1" applyFill="1" applyBorder="1" applyAlignment="1">
      <alignment horizontal="left" wrapText="1"/>
    </xf>
    <xf numFmtId="0" fontId="2" fillId="0" borderId="8" xfId="9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4" fillId="0" borderId="30" xfId="4" applyFont="1" applyFill="1" applyBorder="1"/>
    <xf numFmtId="0" fontId="2" fillId="0" borderId="3" xfId="9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5" fillId="3" borderId="23" xfId="0" applyFont="1" applyFill="1" applyBorder="1" applyAlignment="1">
      <alignment horizontal="center" vertical="center"/>
    </xf>
    <xf numFmtId="0" fontId="2" fillId="3" borderId="35" xfId="0" applyFont="1" applyFill="1" applyBorder="1"/>
    <xf numFmtId="0" fontId="2" fillId="0" borderId="36" xfId="9" applyFont="1" applyFill="1" applyBorder="1" applyAlignment="1">
      <alignment horizontal="left" wrapText="1"/>
    </xf>
    <xf numFmtId="0" fontId="3" fillId="0" borderId="3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0" fontId="3" fillId="0" borderId="10" xfId="8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1" fillId="3" borderId="7" xfId="1" applyFont="1" applyFill="1" applyBorder="1" applyAlignment="1">
      <alignment vertical="center"/>
    </xf>
    <xf numFmtId="0" fontId="11" fillId="7" borderId="4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" fillId="0" borderId="40" xfId="9" applyFont="1" applyFill="1" applyBorder="1" applyAlignment="1">
      <alignment horizontal="left" wrapText="1"/>
    </xf>
    <xf numFmtId="0" fontId="5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2" fillId="3" borderId="41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35" xfId="8" applyFont="1" applyFill="1" applyBorder="1" applyAlignment="1">
      <alignment vertical="center"/>
    </xf>
    <xf numFmtId="0" fontId="2" fillId="0" borderId="44" xfId="8" applyFont="1" applyFill="1" applyBorder="1" applyAlignment="1">
      <alignment vertical="center"/>
    </xf>
    <xf numFmtId="0" fontId="2" fillId="0" borderId="4" xfId="8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64" fontId="23" fillId="6" borderId="1" xfId="0" applyNumberFormat="1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4" xfId="8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16" xfId="8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6" fillId="0" borderId="24" xfId="8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21" xfId="8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vertical="center"/>
    </xf>
    <xf numFmtId="0" fontId="3" fillId="0" borderId="43" xfId="8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29" xfId="8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49" xfId="8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11" fillId="7" borderId="29" xfId="0" applyFont="1" applyFill="1" applyBorder="1" applyAlignment="1">
      <alignment vertical="center"/>
    </xf>
    <xf numFmtId="0" fontId="11" fillId="0" borderId="53" xfId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5" fillId="0" borderId="24" xfId="8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20" xfId="9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2" fillId="0" borderId="28" xfId="9" applyFont="1" applyFill="1" applyBorder="1" applyAlignment="1">
      <alignment horizontal="left" wrapText="1"/>
    </xf>
    <xf numFmtId="0" fontId="2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/>
    </xf>
    <xf numFmtId="0" fontId="24" fillId="0" borderId="21" xfId="4" applyFont="1" applyFill="1" applyBorder="1"/>
    <xf numFmtId="0" fontId="5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54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4" fillId="3" borderId="28" xfId="4" applyFont="1" applyFill="1" applyBorder="1"/>
    <xf numFmtId="0" fontId="3" fillId="3" borderId="22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left"/>
    </xf>
    <xf numFmtId="0" fontId="3" fillId="3" borderId="56" xfId="0" applyFont="1" applyFill="1" applyBorder="1" applyAlignment="1">
      <alignment horizontal="center"/>
    </xf>
    <xf numFmtId="0" fontId="2" fillId="3" borderId="57" xfId="0" applyFont="1" applyFill="1" applyBorder="1" applyAlignment="1">
      <alignment vertic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0" fillId="0" borderId="45" xfId="0" applyBorder="1"/>
    <xf numFmtId="0" fontId="2" fillId="0" borderId="6" xfId="0" applyFont="1" applyFill="1" applyBorder="1" applyAlignment="1">
      <alignment horizontal="center"/>
    </xf>
    <xf numFmtId="0" fontId="2" fillId="3" borderId="28" xfId="9" applyFont="1" applyFill="1" applyBorder="1" applyAlignment="1">
      <alignment horizontal="left" wrapText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164" fontId="22" fillId="3" borderId="16" xfId="0" applyNumberFormat="1" applyFont="1" applyFill="1" applyBorder="1" applyAlignment="1">
      <alignment horizontal="center" vertical="center"/>
    </xf>
    <xf numFmtId="164" fontId="22" fillId="6" borderId="16" xfId="0" applyNumberFormat="1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7" fillId="0" borderId="0" xfId="0" applyFont="1" applyAlignment="1">
      <alignment horizontal="left"/>
    </xf>
    <xf numFmtId="0" fontId="21" fillId="0" borderId="0" xfId="8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21" fillId="6" borderId="1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vertical="center"/>
    </xf>
    <xf numFmtId="0" fontId="5" fillId="0" borderId="10" xfId="8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4" fillId="0" borderId="4" xfId="4" applyFont="1" applyFill="1" applyBorder="1"/>
    <xf numFmtId="0" fontId="21" fillId="6" borderId="9" xfId="8" applyFont="1" applyFill="1" applyBorder="1" applyAlignment="1">
      <alignment horizontal="right" vertical="center"/>
    </xf>
    <xf numFmtId="0" fontId="21" fillId="6" borderId="10" xfId="8" applyFont="1" applyFill="1" applyBorder="1" applyAlignment="1">
      <alignment horizontal="right" vertical="center"/>
    </xf>
    <xf numFmtId="164" fontId="21" fillId="6" borderId="10" xfId="0" applyNumberFormat="1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2" fillId="6" borderId="67" xfId="8" applyFont="1" applyFill="1" applyBorder="1" applyAlignment="1">
      <alignment horizontal="right" vertical="center"/>
    </xf>
    <xf numFmtId="0" fontId="22" fillId="6" borderId="11" xfId="8" applyFont="1" applyFill="1" applyBorder="1" applyAlignment="1">
      <alignment horizontal="right" vertical="center"/>
    </xf>
    <xf numFmtId="164" fontId="22" fillId="6" borderId="11" xfId="0" applyNumberFormat="1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23" fillId="6" borderId="64" xfId="8" applyFont="1" applyFill="1" applyBorder="1" applyAlignment="1">
      <alignment horizontal="right" vertical="center"/>
    </xf>
    <xf numFmtId="0" fontId="23" fillId="6" borderId="1" xfId="8" applyFont="1" applyFill="1" applyBorder="1" applyAlignment="1">
      <alignment horizontal="right" vertical="center"/>
    </xf>
    <xf numFmtId="164" fontId="23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1" fillId="6" borderId="64" xfId="8" applyFont="1" applyFill="1" applyBorder="1" applyAlignment="1">
      <alignment horizontal="right" vertical="center"/>
    </xf>
    <xf numFmtId="0" fontId="21" fillId="6" borderId="1" xfId="8" applyFont="1" applyFill="1" applyBorder="1" applyAlignment="1">
      <alignment horizontal="right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1" fillId="3" borderId="64" xfId="8" applyFont="1" applyFill="1" applyBorder="1" applyAlignment="1">
      <alignment horizontal="right" vertical="center"/>
    </xf>
    <xf numFmtId="0" fontId="21" fillId="3" borderId="1" xfId="8" applyFont="1" applyFill="1" applyBorder="1" applyAlignment="1">
      <alignment horizontal="right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4" borderId="64" xfId="8" applyFont="1" applyFill="1" applyBorder="1" applyAlignment="1">
      <alignment horizontal="left" vertical="center"/>
    </xf>
    <xf numFmtId="0" fontId="3" fillId="4" borderId="1" xfId="8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left" vertical="center" wrapText="1"/>
    </xf>
    <xf numFmtId="165" fontId="3" fillId="3" borderId="6" xfId="0" applyNumberFormat="1" applyFont="1" applyFill="1" applyBorder="1" applyAlignment="1">
      <alignment horizontal="left" vertical="center" wrapText="1"/>
    </xf>
    <xf numFmtId="0" fontId="22" fillId="6" borderId="68" xfId="8" applyFont="1" applyFill="1" applyBorder="1" applyAlignment="1">
      <alignment horizontal="right" vertical="center"/>
    </xf>
    <xf numFmtId="0" fontId="22" fillId="6" borderId="16" xfId="8" applyFont="1" applyFill="1" applyBorder="1" applyAlignment="1">
      <alignment horizontal="right" vertical="center"/>
    </xf>
    <xf numFmtId="164" fontId="22" fillId="6" borderId="16" xfId="0" applyNumberFormat="1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2" fillId="3" borderId="64" xfId="8" applyFont="1" applyFill="1" applyBorder="1" applyAlignment="1">
      <alignment horizontal="right" vertical="center"/>
    </xf>
    <xf numFmtId="0" fontId="22" fillId="3" borderId="1" xfId="8" applyFont="1" applyFill="1" applyBorder="1" applyAlignment="1">
      <alignment horizontal="right"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23" fillId="3" borderId="64" xfId="8" applyFont="1" applyFill="1" applyBorder="1" applyAlignment="1">
      <alignment horizontal="right" vertical="center"/>
    </xf>
    <xf numFmtId="0" fontId="23" fillId="3" borderId="1" xfId="8" applyFont="1" applyFill="1" applyBorder="1" applyAlignment="1">
      <alignment horizontal="right" vertical="center"/>
    </xf>
    <xf numFmtId="164" fontId="2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2" fillId="3" borderId="67" xfId="8" applyFont="1" applyFill="1" applyBorder="1" applyAlignment="1">
      <alignment horizontal="right" vertical="center"/>
    </xf>
    <xf numFmtId="0" fontId="22" fillId="3" borderId="11" xfId="8" applyFont="1" applyFill="1" applyBorder="1" applyAlignment="1">
      <alignment horizontal="right" vertical="center"/>
    </xf>
    <xf numFmtId="164" fontId="22" fillId="3" borderId="16" xfId="0" applyNumberFormat="1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164" fontId="22" fillId="3" borderId="11" xfId="0" applyNumberFormat="1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64" xfId="8" applyFont="1" applyFill="1" applyBorder="1" applyAlignment="1">
      <alignment horizontal="right" vertical="center"/>
    </xf>
    <xf numFmtId="0" fontId="21" fillId="0" borderId="1" xfId="8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4" borderId="9" xfId="8" applyFont="1" applyFill="1" applyBorder="1" applyAlignment="1">
      <alignment horizontal="left" vertical="center" wrapText="1"/>
    </xf>
    <xf numFmtId="0" fontId="3" fillId="4" borderId="10" xfId="8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3" fillId="4" borderId="58" xfId="8" applyFont="1" applyFill="1" applyBorder="1" applyAlignment="1">
      <alignment horizontal="left" vertical="top" wrapText="1"/>
    </xf>
    <xf numFmtId="0" fontId="3" fillId="4" borderId="22" xfId="8" applyFont="1" applyFill="1" applyBorder="1" applyAlignment="1">
      <alignment horizontal="left" vertical="top" wrapText="1"/>
    </xf>
    <xf numFmtId="0" fontId="3" fillId="4" borderId="48" xfId="8" applyFont="1" applyFill="1" applyBorder="1" applyAlignment="1">
      <alignment horizontal="left" vertical="top" wrapText="1"/>
    </xf>
    <xf numFmtId="0" fontId="3" fillId="4" borderId="58" xfId="8" applyFont="1" applyFill="1" applyBorder="1" applyAlignment="1">
      <alignment vertical="top" wrapText="1"/>
    </xf>
    <xf numFmtId="0" fontId="3" fillId="4" borderId="22" xfId="8" applyFont="1" applyFill="1" applyBorder="1" applyAlignment="1">
      <alignment vertical="top" wrapText="1"/>
    </xf>
    <xf numFmtId="0" fontId="3" fillId="4" borderId="48" xfId="8" applyFont="1" applyFill="1" applyBorder="1" applyAlignment="1">
      <alignment vertical="top" wrapText="1"/>
    </xf>
    <xf numFmtId="0" fontId="3" fillId="4" borderId="59" xfId="8" applyFont="1" applyFill="1" applyBorder="1" applyAlignment="1">
      <alignment horizontal="left" vertical="top"/>
    </xf>
    <xf numFmtId="0" fontId="3" fillId="4" borderId="38" xfId="8" applyFont="1" applyFill="1" applyBorder="1" applyAlignment="1">
      <alignment horizontal="left" vertical="top"/>
    </xf>
    <xf numFmtId="0" fontId="5" fillId="4" borderId="42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12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/>
    </xf>
    <xf numFmtId="0" fontId="5" fillId="3" borderId="65" xfId="0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2" fillId="0" borderId="67" xfId="8" applyFont="1" applyFill="1" applyBorder="1" applyAlignment="1">
      <alignment horizontal="right" vertical="center"/>
    </xf>
    <xf numFmtId="0" fontId="22" fillId="0" borderId="11" xfId="8" applyFont="1" applyFill="1" applyBorder="1" applyAlignment="1">
      <alignment horizontal="right" vertical="center"/>
    </xf>
    <xf numFmtId="164" fontId="22" fillId="0" borderId="11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3" fillId="0" borderId="64" xfId="8" applyFont="1" applyFill="1" applyBorder="1" applyAlignment="1">
      <alignment horizontal="right" vertical="center"/>
    </xf>
    <xf numFmtId="0" fontId="23" fillId="0" borderId="1" xfId="8" applyFont="1" applyFill="1" applyBorder="1" applyAlignment="1">
      <alignment horizontal="right" vertical="center"/>
    </xf>
  </cellXfs>
  <cellStyles count="10">
    <cellStyle name="Magyarázó szöveg" xfId="1" builtinId="53"/>
    <cellStyle name="Normál" xfId="0" builtinId="0"/>
    <cellStyle name="Normál 2" xfId="2" xr:uid="{979B9272-3DAA-4C00-8750-8C2A94171C52}"/>
    <cellStyle name="Normál 2 2" xfId="3" xr:uid="{9C5EDBD8-9156-4F81-B529-76C1167810FC}"/>
    <cellStyle name="Normál 2 3" xfId="4" xr:uid="{9482CDCF-CE47-457B-85E7-1944EAA19E85}"/>
    <cellStyle name="Normál 3" xfId="5" xr:uid="{190301A3-2187-4DAA-A7D4-E92B8EAD46A8}"/>
    <cellStyle name="Normál 3 2" xfId="6" xr:uid="{0332518E-09DB-4FCC-AF07-A89AB96BAC43}"/>
    <cellStyle name="Normál 5" xfId="7" xr:uid="{0CB7C126-81D6-4F02-AA54-DB465D9A018E}"/>
    <cellStyle name="Normál_Közös" xfId="8" xr:uid="{92CAB20F-1D6A-4540-BE0C-112B0DE21EEB}"/>
    <cellStyle name="Normál_Munka1" xfId="9" xr:uid="{A0EACC95-76D3-4CC2-BB27-D8D8B713D3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753F-60BA-4172-8D2E-7A404D4286CE}">
  <dimension ref="A1:E9"/>
  <sheetViews>
    <sheetView workbookViewId="0"/>
  </sheetViews>
  <sheetFormatPr defaultColWidth="9.109375" defaultRowHeight="14.4" x14ac:dyDescent="0.3"/>
  <cols>
    <col min="1" max="1" width="22" style="5" bestFit="1" customWidth="1"/>
    <col min="2" max="2" width="23.6640625" style="5" bestFit="1" customWidth="1"/>
    <col min="3" max="3" width="9.109375" style="5"/>
    <col min="4" max="4" width="24" style="5" bestFit="1" customWidth="1"/>
    <col min="5" max="16384" width="9.109375" style="5"/>
  </cols>
  <sheetData>
    <row r="1" spans="1:5" x14ac:dyDescent="0.3">
      <c r="A1" s="5" t="s">
        <v>8</v>
      </c>
      <c r="B1" s="5" t="s">
        <v>9</v>
      </c>
      <c r="C1" s="5" t="s">
        <v>5</v>
      </c>
      <c r="D1" s="5" t="s">
        <v>6</v>
      </c>
      <c r="E1" s="5" t="s">
        <v>7</v>
      </c>
    </row>
    <row r="2" spans="1:5" x14ac:dyDescent="0.3">
      <c r="A2" s="5" t="s">
        <v>10</v>
      </c>
      <c r="B2" s="5" t="s">
        <v>11</v>
      </c>
      <c r="C2" s="5" t="s">
        <v>5</v>
      </c>
      <c r="D2" s="5" t="s">
        <v>6</v>
      </c>
      <c r="E2" s="5" t="s">
        <v>7</v>
      </c>
    </row>
    <row r="3" spans="1:5" x14ac:dyDescent="0.3">
      <c r="A3" s="5" t="s">
        <v>12</v>
      </c>
      <c r="B3" s="5" t="s">
        <v>13</v>
      </c>
      <c r="C3" s="5" t="s">
        <v>14</v>
      </c>
      <c r="D3" s="5" t="s">
        <v>15</v>
      </c>
    </row>
    <row r="4" spans="1:5" x14ac:dyDescent="0.3">
      <c r="A4" s="5" t="s">
        <v>16</v>
      </c>
      <c r="B4" s="5" t="s">
        <v>17</v>
      </c>
      <c r="D4" s="5" t="s">
        <v>14</v>
      </c>
    </row>
    <row r="5" spans="1:5" x14ac:dyDescent="0.3">
      <c r="B5" s="5" t="s">
        <v>18</v>
      </c>
    </row>
    <row r="6" spans="1:5" x14ac:dyDescent="0.3">
      <c r="B6" s="5" t="s">
        <v>19</v>
      </c>
    </row>
    <row r="7" spans="1:5" x14ac:dyDescent="0.3">
      <c r="B7" s="5" t="s">
        <v>20</v>
      </c>
    </row>
    <row r="8" spans="1:5" x14ac:dyDescent="0.3">
      <c r="B8" s="5" t="s">
        <v>21</v>
      </c>
    </row>
    <row r="9" spans="1:5" x14ac:dyDescent="0.3">
      <c r="B9" s="5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B4077-4D38-476A-BF08-0AEB5636BC35}">
  <dimension ref="A1:IF230"/>
  <sheetViews>
    <sheetView tabSelected="1" workbookViewId="0">
      <selection sqref="A1:B1"/>
    </sheetView>
  </sheetViews>
  <sheetFormatPr defaultColWidth="9.109375" defaultRowHeight="13.8" x14ac:dyDescent="0.25"/>
  <cols>
    <col min="1" max="1" width="18.6640625" style="11" customWidth="1"/>
    <col min="2" max="2" width="57.33203125" style="14" customWidth="1"/>
    <col min="3" max="6" width="4.33203125" style="12" customWidth="1"/>
    <col min="7" max="9" width="4.33203125" style="62" customWidth="1"/>
    <col min="10" max="10" width="4.88671875" style="12" customWidth="1"/>
    <col min="11" max="11" width="4.33203125" style="12" customWidth="1"/>
    <col min="12" max="12" width="4.33203125" style="13" customWidth="1"/>
    <col min="13" max="13" width="37.109375" style="11" hidden="1" customWidth="1"/>
    <col min="14" max="14" width="9.109375" style="11" hidden="1" customWidth="1"/>
    <col min="15" max="15" width="15.44140625" style="11" hidden="1" customWidth="1"/>
    <col min="16" max="16" width="41.109375" style="11" hidden="1" customWidth="1"/>
    <col min="17" max="17" width="15.44140625" style="11" hidden="1" customWidth="1"/>
    <col min="18" max="18" width="41.109375" style="11" hidden="1" customWidth="1"/>
    <col min="19" max="19" width="23.33203125" style="11" customWidth="1"/>
    <col min="20" max="16384" width="9.109375" style="14"/>
  </cols>
  <sheetData>
    <row r="1" spans="1:19" s="13" customFormat="1" ht="37.5" customHeight="1" thickBot="1" x14ac:dyDescent="0.3">
      <c r="A1" s="402" t="s">
        <v>215</v>
      </c>
      <c r="B1" s="402"/>
      <c r="C1" s="403" t="s">
        <v>87</v>
      </c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</row>
    <row r="2" spans="1:19" ht="18" customHeight="1" thickTop="1" x14ac:dyDescent="0.25">
      <c r="A2" s="405" t="s">
        <v>1</v>
      </c>
      <c r="B2" s="407" t="s">
        <v>0</v>
      </c>
      <c r="C2" s="409" t="s">
        <v>89</v>
      </c>
      <c r="D2" s="409"/>
      <c r="E2" s="409"/>
      <c r="F2" s="409"/>
      <c r="G2" s="409" t="s">
        <v>88</v>
      </c>
      <c r="H2" s="409"/>
      <c r="I2" s="409"/>
      <c r="J2" s="409"/>
      <c r="K2" s="410" t="s">
        <v>23</v>
      </c>
      <c r="L2" s="410" t="s">
        <v>94</v>
      </c>
      <c r="M2" s="407" t="s">
        <v>2</v>
      </c>
      <c r="N2" s="407"/>
      <c r="O2" s="407" t="s">
        <v>3</v>
      </c>
      <c r="P2" s="407"/>
      <c r="Q2" s="407" t="s">
        <v>4</v>
      </c>
      <c r="R2" s="407"/>
      <c r="S2" s="411" t="s">
        <v>95</v>
      </c>
    </row>
    <row r="3" spans="1:19" ht="14.25" customHeight="1" x14ac:dyDescent="0.25">
      <c r="A3" s="406"/>
      <c r="B3" s="408"/>
      <c r="C3" s="15">
        <v>1</v>
      </c>
      <c r="D3" s="15">
        <v>2</v>
      </c>
      <c r="E3" s="15">
        <v>3</v>
      </c>
      <c r="F3" s="15">
        <v>4</v>
      </c>
      <c r="G3" s="77" t="s">
        <v>90</v>
      </c>
      <c r="H3" s="77" t="s">
        <v>91</v>
      </c>
      <c r="I3" s="77" t="s">
        <v>92</v>
      </c>
      <c r="J3" s="15" t="s">
        <v>93</v>
      </c>
      <c r="K3" s="351"/>
      <c r="L3" s="351"/>
      <c r="M3" s="408"/>
      <c r="N3" s="408"/>
      <c r="O3" s="408"/>
      <c r="P3" s="408"/>
      <c r="Q3" s="408"/>
      <c r="R3" s="408"/>
      <c r="S3" s="412"/>
    </row>
    <row r="4" spans="1:19" s="16" customFormat="1" ht="17.25" customHeight="1" thickBot="1" x14ac:dyDescent="0.3">
      <c r="A4" s="397" t="s">
        <v>122</v>
      </c>
      <c r="B4" s="398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400"/>
      <c r="N4" s="400"/>
      <c r="O4" s="400"/>
      <c r="P4" s="400"/>
      <c r="Q4" s="400"/>
      <c r="R4" s="400"/>
      <c r="S4" s="401"/>
    </row>
    <row r="5" spans="1:19" s="16" customFormat="1" x14ac:dyDescent="0.25">
      <c r="A5" s="214" t="s">
        <v>50</v>
      </c>
      <c r="B5" s="123" t="s">
        <v>183</v>
      </c>
      <c r="C5" s="124" t="s">
        <v>24</v>
      </c>
      <c r="D5" s="125"/>
      <c r="E5" s="125"/>
      <c r="F5" s="126"/>
      <c r="G5" s="127">
        <v>2</v>
      </c>
      <c r="H5" s="128"/>
      <c r="I5" s="128"/>
      <c r="J5" s="129"/>
      <c r="K5" s="130">
        <v>2</v>
      </c>
      <c r="L5" s="131" t="s">
        <v>96</v>
      </c>
      <c r="M5" s="132"/>
      <c r="N5" s="133"/>
      <c r="O5" s="134"/>
      <c r="P5" s="134"/>
      <c r="Q5" s="134"/>
      <c r="R5" s="134"/>
      <c r="S5" s="135" t="s">
        <v>25</v>
      </c>
    </row>
    <row r="6" spans="1:19" s="16" customFormat="1" x14ac:dyDescent="0.25">
      <c r="A6" s="29" t="s">
        <v>79</v>
      </c>
      <c r="B6" s="49" t="s">
        <v>203</v>
      </c>
      <c r="C6" s="7" t="s">
        <v>24</v>
      </c>
      <c r="D6" s="4"/>
      <c r="E6" s="4"/>
      <c r="F6" s="27"/>
      <c r="G6" s="83"/>
      <c r="H6" s="42">
        <v>2</v>
      </c>
      <c r="I6" s="42"/>
      <c r="J6" s="8"/>
      <c r="K6" s="32">
        <v>3</v>
      </c>
      <c r="L6" s="9" t="s">
        <v>97</v>
      </c>
      <c r="M6" s="46"/>
      <c r="N6" s="74"/>
      <c r="O6" s="18"/>
      <c r="P6" s="18"/>
      <c r="Q6" s="18"/>
      <c r="R6" s="18"/>
      <c r="S6" s="136" t="s">
        <v>26</v>
      </c>
    </row>
    <row r="7" spans="1:19" s="16" customFormat="1" ht="14.4" x14ac:dyDescent="0.25">
      <c r="A7" s="29" t="s">
        <v>51</v>
      </c>
      <c r="B7" s="49" t="s">
        <v>98</v>
      </c>
      <c r="C7" s="7"/>
      <c r="D7" s="4" t="s">
        <v>24</v>
      </c>
      <c r="E7" s="4"/>
      <c r="F7" s="27"/>
      <c r="G7" s="83"/>
      <c r="H7" s="42"/>
      <c r="I7" s="42">
        <v>2</v>
      </c>
      <c r="J7" s="8"/>
      <c r="K7" s="32">
        <v>3</v>
      </c>
      <c r="L7" s="9" t="s">
        <v>97</v>
      </c>
      <c r="M7" s="46"/>
      <c r="N7" s="75"/>
      <c r="O7" s="18"/>
      <c r="P7" s="18"/>
      <c r="Q7" s="18"/>
      <c r="R7" s="18"/>
      <c r="S7" s="136" t="s">
        <v>27</v>
      </c>
    </row>
    <row r="8" spans="1:19" s="56" customFormat="1" x14ac:dyDescent="0.25">
      <c r="A8" s="221" t="s">
        <v>73</v>
      </c>
      <c r="B8" s="65" t="s">
        <v>101</v>
      </c>
      <c r="C8" s="53" t="s">
        <v>24</v>
      </c>
      <c r="D8" s="42"/>
      <c r="E8" s="42"/>
      <c r="F8" s="84"/>
      <c r="G8" s="83">
        <v>2</v>
      </c>
      <c r="H8" s="42"/>
      <c r="I8" s="42"/>
      <c r="J8" s="54"/>
      <c r="K8" s="66">
        <v>2</v>
      </c>
      <c r="L8" s="55" t="s">
        <v>99</v>
      </c>
      <c r="M8" s="60"/>
      <c r="N8" s="76"/>
      <c r="O8" s="211"/>
      <c r="P8" s="211"/>
      <c r="Q8" s="211"/>
      <c r="R8" s="211"/>
      <c r="S8" s="137" t="s">
        <v>30</v>
      </c>
    </row>
    <row r="9" spans="1:19" s="16" customFormat="1" x14ac:dyDescent="0.25">
      <c r="A9" s="29" t="s">
        <v>52</v>
      </c>
      <c r="B9" s="49" t="s">
        <v>207</v>
      </c>
      <c r="C9" s="7" t="s">
        <v>24</v>
      </c>
      <c r="D9" s="4"/>
      <c r="E9" s="4"/>
      <c r="F9" s="27"/>
      <c r="G9" s="83">
        <v>2</v>
      </c>
      <c r="H9" s="42"/>
      <c r="I9" s="42"/>
      <c r="J9" s="8"/>
      <c r="K9" s="32">
        <v>2</v>
      </c>
      <c r="L9" s="9" t="s">
        <v>99</v>
      </c>
      <c r="M9" s="46"/>
      <c r="N9" s="74"/>
      <c r="O9" s="18"/>
      <c r="P9" s="18"/>
      <c r="Q9" s="18"/>
      <c r="R9" s="18"/>
      <c r="S9" s="136" t="s">
        <v>28</v>
      </c>
    </row>
    <row r="10" spans="1:19" s="16" customFormat="1" x14ac:dyDescent="0.25">
      <c r="A10" s="221" t="s">
        <v>53</v>
      </c>
      <c r="B10" s="49" t="s">
        <v>190</v>
      </c>
      <c r="C10" s="53" t="s">
        <v>24</v>
      </c>
      <c r="D10" s="42"/>
      <c r="E10" s="42"/>
      <c r="F10" s="84"/>
      <c r="G10" s="83">
        <v>2</v>
      </c>
      <c r="H10" s="42"/>
      <c r="I10" s="42"/>
      <c r="J10" s="54"/>
      <c r="K10" s="66">
        <v>2</v>
      </c>
      <c r="L10" s="55" t="s">
        <v>99</v>
      </c>
      <c r="M10" s="63"/>
      <c r="N10" s="64"/>
      <c r="O10" s="42"/>
      <c r="P10" s="42"/>
      <c r="Q10" s="42"/>
      <c r="R10" s="42"/>
      <c r="S10" s="137" t="s">
        <v>29</v>
      </c>
    </row>
    <row r="11" spans="1:19" s="16" customFormat="1" x14ac:dyDescent="0.25">
      <c r="A11" s="198" t="s">
        <v>103</v>
      </c>
      <c r="B11" s="176" t="s">
        <v>102</v>
      </c>
      <c r="C11" s="177" t="s">
        <v>24</v>
      </c>
      <c r="D11" s="178"/>
      <c r="E11" s="178"/>
      <c r="F11" s="120"/>
      <c r="G11" s="179"/>
      <c r="H11" s="178">
        <v>2</v>
      </c>
      <c r="I11" s="178"/>
      <c r="J11" s="180"/>
      <c r="K11" s="181">
        <v>2</v>
      </c>
      <c r="L11" s="182" t="s">
        <v>97</v>
      </c>
      <c r="M11" s="183"/>
      <c r="N11" s="184"/>
      <c r="O11" s="178"/>
      <c r="P11" s="178"/>
      <c r="Q11" s="178"/>
      <c r="R11" s="178"/>
      <c r="S11" s="137" t="s">
        <v>182</v>
      </c>
    </row>
    <row r="12" spans="1:19" s="16" customFormat="1" ht="14.4" thickBot="1" x14ac:dyDescent="0.3">
      <c r="A12" s="199" t="s">
        <v>104</v>
      </c>
      <c r="B12" s="138" t="s">
        <v>105</v>
      </c>
      <c r="C12" s="139"/>
      <c r="D12" s="140" t="s">
        <v>24</v>
      </c>
      <c r="E12" s="140"/>
      <c r="F12" s="141"/>
      <c r="G12" s="142"/>
      <c r="H12" s="140">
        <v>2</v>
      </c>
      <c r="I12" s="140"/>
      <c r="J12" s="143"/>
      <c r="K12" s="144">
        <v>2</v>
      </c>
      <c r="L12" s="145" t="s">
        <v>97</v>
      </c>
      <c r="M12" s="146"/>
      <c r="N12" s="147"/>
      <c r="O12" s="148"/>
      <c r="P12" s="148"/>
      <c r="Q12" s="148"/>
      <c r="R12" s="148"/>
      <c r="S12" s="185" t="s">
        <v>106</v>
      </c>
    </row>
    <row r="13" spans="1:19" s="16" customFormat="1" x14ac:dyDescent="0.25">
      <c r="A13" s="413" t="s">
        <v>178</v>
      </c>
      <c r="B13" s="414"/>
      <c r="C13" s="115">
        <f>SUMIF(C5:C12,"=x",$G5:$G12)+SUMIF(C5:C12,"=x",$H5:$H12)+SUMIF(C5:C12,"=x",$I5:$I12)</f>
        <v>12</v>
      </c>
      <c r="D13" s="115">
        <f>SUMIF(D5:D12,"=x",$G5:$G12)+SUMIF(D5:D12,"=x",$H5:$H12)+SUMIF(D5:D12,"=x",$I5:$I12)</f>
        <v>4</v>
      </c>
      <c r="E13" s="115">
        <f>SUMIF(E5:E12,"=x",$G5:$G12)+SUMIF(E5:E12,"=x",$H5:$H12)+SUMIF(E5:E12,"=x",$I5:$I12)</f>
        <v>0</v>
      </c>
      <c r="F13" s="115">
        <f>SUMIF(F5:F12,"=x",$G5:$G12)+SUMIF(F5:F12,"=x",$H5:$H12)+SUMIF(F5:F12,"=x",$I5:$I12)</f>
        <v>0</v>
      </c>
      <c r="G13" s="415">
        <f>SUM(C13:F13)</f>
        <v>16</v>
      </c>
      <c r="H13" s="416"/>
      <c r="I13" s="416"/>
      <c r="J13" s="416"/>
      <c r="K13" s="416"/>
      <c r="L13" s="416"/>
      <c r="M13" s="417"/>
      <c r="N13" s="417"/>
      <c r="O13" s="417"/>
      <c r="P13" s="417"/>
      <c r="Q13" s="417"/>
      <c r="R13" s="417"/>
      <c r="S13" s="418"/>
    </row>
    <row r="14" spans="1:19" s="16" customFormat="1" x14ac:dyDescent="0.25">
      <c r="A14" s="419" t="s">
        <v>179</v>
      </c>
      <c r="B14" s="420"/>
      <c r="C14" s="116">
        <f>SUMIF(C5:C12,"=x",$K5:$K12)</f>
        <v>13</v>
      </c>
      <c r="D14" s="116">
        <f>SUMIF(D5:D12,"=x",$K5:$K12)</f>
        <v>5</v>
      </c>
      <c r="E14" s="116">
        <f>SUMIF(E5:E12,"=x",$K5:$K12)</f>
        <v>0</v>
      </c>
      <c r="F14" s="116">
        <f>SUMIF(F5:F12,"=x",$K5:$K12)</f>
        <v>0</v>
      </c>
      <c r="G14" s="378">
        <f>SUM(C14:F14)</f>
        <v>18</v>
      </c>
      <c r="H14" s="379"/>
      <c r="I14" s="379"/>
      <c r="J14" s="379"/>
      <c r="K14" s="379"/>
      <c r="L14" s="379"/>
      <c r="M14" s="384"/>
      <c r="N14" s="384"/>
      <c r="O14" s="384"/>
      <c r="P14" s="384"/>
      <c r="Q14" s="384"/>
      <c r="R14" s="384"/>
      <c r="S14" s="385"/>
    </row>
    <row r="15" spans="1:19" s="16" customFormat="1" x14ac:dyDescent="0.25">
      <c r="A15" s="380"/>
      <c r="B15" s="381"/>
      <c r="C15" s="114">
        <f>SUMPRODUCT(--(C5:C12="x"),--($L5:$L12="K"))</f>
        <v>0</v>
      </c>
      <c r="D15" s="114">
        <f>SUMPRODUCT(--(D5:D12="x"),--($L5:$L12="K"))</f>
        <v>0</v>
      </c>
      <c r="E15" s="114">
        <f>SUMPRODUCT(--(E5:E12="x"),--($L5:$L12="K"))</f>
        <v>0</v>
      </c>
      <c r="F15" s="114">
        <f>SUMPRODUCT(--(F$5:F$12="x"),--($L$5:$L$12="K"))</f>
        <v>0</v>
      </c>
      <c r="G15" s="382">
        <f>SUM(C15:F15)</f>
        <v>0</v>
      </c>
      <c r="H15" s="383"/>
      <c r="I15" s="383"/>
      <c r="J15" s="383"/>
      <c r="K15" s="383"/>
      <c r="L15" s="383"/>
      <c r="M15" s="384"/>
      <c r="N15" s="384"/>
      <c r="O15" s="384"/>
      <c r="P15" s="384"/>
      <c r="Q15" s="384"/>
      <c r="R15" s="384"/>
      <c r="S15" s="385"/>
    </row>
    <row r="16" spans="1:19" s="16" customFormat="1" ht="25.5" customHeight="1" thickBot="1" x14ac:dyDescent="0.3">
      <c r="A16" s="386" t="s">
        <v>121</v>
      </c>
      <c r="B16" s="387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9"/>
      <c r="N16" s="389"/>
      <c r="O16" s="389"/>
      <c r="P16" s="389"/>
      <c r="Q16" s="389"/>
      <c r="R16" s="389"/>
      <c r="S16" s="390"/>
    </row>
    <row r="17" spans="1:54" s="16" customFormat="1" x14ac:dyDescent="0.25">
      <c r="A17" s="215" t="s">
        <v>55</v>
      </c>
      <c r="B17" s="216" t="s">
        <v>107</v>
      </c>
      <c r="C17" s="217" t="s">
        <v>24</v>
      </c>
      <c r="D17" s="150"/>
      <c r="E17" s="150"/>
      <c r="F17" s="152"/>
      <c r="G17" s="127"/>
      <c r="H17" s="150">
        <v>2</v>
      </c>
      <c r="I17" s="128"/>
      <c r="J17" s="129"/>
      <c r="K17" s="131">
        <v>3</v>
      </c>
      <c r="L17" s="131" t="s">
        <v>97</v>
      </c>
      <c r="M17" s="132"/>
      <c r="N17" s="218"/>
      <c r="O17" s="219"/>
      <c r="P17" s="219"/>
      <c r="Q17" s="219"/>
      <c r="R17" s="219"/>
      <c r="S17" s="220" t="s">
        <v>33</v>
      </c>
    </row>
    <row r="18" spans="1:54" s="16" customFormat="1" x14ac:dyDescent="0.25">
      <c r="A18" s="319" t="s">
        <v>72</v>
      </c>
      <c r="B18" s="167" t="s">
        <v>109</v>
      </c>
      <c r="C18" s="164"/>
      <c r="D18" s="4"/>
      <c r="E18" s="4" t="s">
        <v>24</v>
      </c>
      <c r="F18" s="27"/>
      <c r="G18" s="26"/>
      <c r="H18" s="4">
        <v>2</v>
      </c>
      <c r="I18" s="4"/>
      <c r="J18" s="27"/>
      <c r="K18" s="28">
        <v>3</v>
      </c>
      <c r="L18" s="9" t="s">
        <v>97</v>
      </c>
      <c r="M18" s="46"/>
      <c r="N18" s="50"/>
      <c r="O18" s="50"/>
      <c r="P18" s="50"/>
      <c r="Q18" s="50"/>
      <c r="R18" s="50"/>
      <c r="S18" s="136" t="s">
        <v>44</v>
      </c>
    </row>
    <row r="19" spans="1:54" s="16" customFormat="1" x14ac:dyDescent="0.25">
      <c r="A19" s="29" t="s">
        <v>56</v>
      </c>
      <c r="B19" s="86" t="s">
        <v>108</v>
      </c>
      <c r="C19" s="7"/>
      <c r="D19" s="4" t="s">
        <v>24</v>
      </c>
      <c r="E19" s="4"/>
      <c r="F19" s="27"/>
      <c r="G19" s="83">
        <v>2</v>
      </c>
      <c r="H19" s="42"/>
      <c r="I19" s="42"/>
      <c r="J19" s="8"/>
      <c r="K19" s="9">
        <v>3</v>
      </c>
      <c r="L19" s="9" t="s">
        <v>99</v>
      </c>
      <c r="M19" s="46"/>
      <c r="N19" s="74"/>
      <c r="O19" s="18"/>
      <c r="P19" s="18"/>
      <c r="Q19" s="18"/>
      <c r="R19" s="18"/>
      <c r="S19" s="136" t="s">
        <v>33</v>
      </c>
    </row>
    <row r="20" spans="1:54" s="16" customFormat="1" x14ac:dyDescent="0.25">
      <c r="A20" s="29" t="s">
        <v>191</v>
      </c>
      <c r="B20" s="49" t="s">
        <v>111</v>
      </c>
      <c r="C20" s="7" t="s">
        <v>24</v>
      </c>
      <c r="D20" s="4"/>
      <c r="E20" s="4"/>
      <c r="F20" s="27"/>
      <c r="G20" s="83"/>
      <c r="H20" s="42"/>
      <c r="I20" s="42">
        <v>3</v>
      </c>
      <c r="J20" s="8"/>
      <c r="K20" s="9">
        <v>3</v>
      </c>
      <c r="L20" s="9" t="s">
        <v>97</v>
      </c>
      <c r="M20" s="46"/>
      <c r="N20" s="74"/>
      <c r="O20" s="18"/>
      <c r="P20" s="18"/>
      <c r="Q20" s="18"/>
      <c r="R20" s="18"/>
      <c r="S20" s="136" t="s">
        <v>31</v>
      </c>
    </row>
    <row r="21" spans="1:54" s="16" customFormat="1" x14ac:dyDescent="0.25">
      <c r="A21" s="29" t="s">
        <v>57</v>
      </c>
      <c r="B21" s="33" t="s">
        <v>110</v>
      </c>
      <c r="C21" s="7" t="s">
        <v>24</v>
      </c>
      <c r="D21" s="4"/>
      <c r="E21" s="4"/>
      <c r="F21" s="27"/>
      <c r="G21" s="83"/>
      <c r="H21" s="4">
        <v>1</v>
      </c>
      <c r="I21" s="4"/>
      <c r="J21" s="8"/>
      <c r="K21" s="9">
        <v>1</v>
      </c>
      <c r="L21" s="9" t="s">
        <v>97</v>
      </c>
      <c r="M21" s="46"/>
      <c r="N21" s="18"/>
      <c r="O21" s="18"/>
      <c r="P21" s="18"/>
      <c r="Q21" s="18"/>
      <c r="R21" s="18"/>
      <c r="S21" s="136" t="s">
        <v>33</v>
      </c>
    </row>
    <row r="22" spans="1:54" s="16" customFormat="1" x14ac:dyDescent="0.25">
      <c r="A22" s="29" t="s">
        <v>58</v>
      </c>
      <c r="B22" s="33" t="s">
        <v>192</v>
      </c>
      <c r="C22" s="7"/>
      <c r="D22" s="4" t="s">
        <v>24</v>
      </c>
      <c r="E22" s="4"/>
      <c r="F22" s="27"/>
      <c r="G22" s="83"/>
      <c r="H22" s="42"/>
      <c r="I22" s="4">
        <v>3</v>
      </c>
      <c r="J22" s="8"/>
      <c r="K22" s="9">
        <v>4</v>
      </c>
      <c r="L22" s="9" t="s">
        <v>97</v>
      </c>
      <c r="M22" s="46"/>
      <c r="N22" s="74"/>
      <c r="O22" s="18"/>
      <c r="P22" s="18"/>
      <c r="Q22" s="18"/>
      <c r="R22" s="18"/>
      <c r="S22" s="136" t="s">
        <v>32</v>
      </c>
    </row>
    <row r="23" spans="1:54" s="16" customFormat="1" x14ac:dyDescent="0.25">
      <c r="A23" s="221" t="s">
        <v>118</v>
      </c>
      <c r="B23" s="33" t="s">
        <v>116</v>
      </c>
      <c r="C23" s="7"/>
      <c r="D23" s="4" t="s">
        <v>24</v>
      </c>
      <c r="E23" s="4"/>
      <c r="F23" s="27"/>
      <c r="G23" s="26"/>
      <c r="H23" s="4">
        <v>3</v>
      </c>
      <c r="I23" s="4"/>
      <c r="J23" s="8"/>
      <c r="K23" s="9">
        <v>3</v>
      </c>
      <c r="L23" s="9" t="s">
        <v>97</v>
      </c>
      <c r="M23" s="46"/>
      <c r="N23" s="74"/>
      <c r="O23" s="18"/>
      <c r="P23" s="18"/>
      <c r="Q23" s="18"/>
      <c r="R23" s="18"/>
      <c r="S23" s="136" t="s">
        <v>37</v>
      </c>
    </row>
    <row r="24" spans="1:54" s="16" customFormat="1" ht="14.25" customHeight="1" x14ac:dyDescent="0.25">
      <c r="A24" s="221" t="s">
        <v>119</v>
      </c>
      <c r="B24" s="33" t="s">
        <v>117</v>
      </c>
      <c r="C24" s="7"/>
      <c r="D24" s="4"/>
      <c r="E24" s="4" t="s">
        <v>24</v>
      </c>
      <c r="F24" s="27"/>
      <c r="G24" s="26"/>
      <c r="H24" s="4">
        <v>3</v>
      </c>
      <c r="I24" s="4"/>
      <c r="J24" s="8"/>
      <c r="K24" s="9">
        <v>3</v>
      </c>
      <c r="L24" s="9" t="s">
        <v>97</v>
      </c>
      <c r="M24" s="46"/>
      <c r="N24" s="73"/>
      <c r="O24" s="18"/>
      <c r="P24" s="18"/>
      <c r="Q24" s="18"/>
      <c r="R24" s="18"/>
      <c r="S24" s="136" t="s">
        <v>37</v>
      </c>
    </row>
    <row r="25" spans="1:54" s="16" customFormat="1" x14ac:dyDescent="0.25">
      <c r="A25" s="221" t="s">
        <v>59</v>
      </c>
      <c r="B25" s="87" t="s">
        <v>193</v>
      </c>
      <c r="C25" s="7"/>
      <c r="D25" s="4"/>
      <c r="E25" s="4" t="s">
        <v>24</v>
      </c>
      <c r="F25" s="27"/>
      <c r="G25" s="83"/>
      <c r="H25" s="42">
        <v>3</v>
      </c>
      <c r="I25" s="42"/>
      <c r="J25" s="8"/>
      <c r="K25" s="9">
        <v>4</v>
      </c>
      <c r="L25" s="9" t="s">
        <v>97</v>
      </c>
      <c r="M25" s="46"/>
      <c r="N25" s="74"/>
      <c r="O25" s="18"/>
      <c r="P25" s="18"/>
      <c r="Q25" s="18"/>
      <c r="R25" s="18"/>
      <c r="S25" s="136" t="s">
        <v>34</v>
      </c>
    </row>
    <row r="26" spans="1:54" s="16" customFormat="1" ht="15" thickBot="1" x14ac:dyDescent="0.3">
      <c r="A26" s="199" t="s">
        <v>206</v>
      </c>
      <c r="B26" s="138" t="s">
        <v>205</v>
      </c>
      <c r="C26" s="139"/>
      <c r="D26" s="140"/>
      <c r="E26" s="140"/>
      <c r="F26" s="141" t="s">
        <v>24</v>
      </c>
      <c r="G26" s="222"/>
      <c r="H26" s="148">
        <v>2</v>
      </c>
      <c r="I26" s="148"/>
      <c r="J26" s="143"/>
      <c r="K26" s="145">
        <v>3</v>
      </c>
      <c r="L26" s="145" t="s">
        <v>97</v>
      </c>
      <c r="M26" s="223"/>
      <c r="N26" s="224"/>
      <c r="O26" s="225"/>
      <c r="P26" s="225"/>
      <c r="Q26" s="225"/>
      <c r="R26" s="225"/>
      <c r="S26" s="185" t="s">
        <v>115</v>
      </c>
    </row>
    <row r="27" spans="1:54" s="16" customFormat="1" x14ac:dyDescent="0.25">
      <c r="A27" s="370" t="s">
        <v>178</v>
      </c>
      <c r="B27" s="371"/>
      <c r="C27" s="118">
        <f>SUMIF(C17:C26,"=x",$G17:$G26)+SUMIF(C17:C26,"=x",$H17:$H26)+SUMIF(C17:C26,"=x",$I17:$I26)</f>
        <v>6</v>
      </c>
      <c r="D27" s="118">
        <f>SUMIF(D17:D26,"=x",$G17:$G26)+SUMIF(D17:D26,"=x",$H17:$H26)+SUMIF(D17:D26,"=x",$I17:$I26)</f>
        <v>8</v>
      </c>
      <c r="E27" s="118">
        <f>SUMIF(E17:E26,"=x",$G17:$G26)+SUMIF(E17:E26,"=x",$H17:$H26)+SUMIF(E17:E26,"=x",$I17:$I26)</f>
        <v>8</v>
      </c>
      <c r="F27" s="118">
        <f>SUMIF(F17:F26,"=x",$G17:$G26)+SUMIF(F17:F26,"=x",$H17:$H26)+SUMIF(F17:F26,"=x",$I17:$I26)</f>
        <v>2</v>
      </c>
      <c r="G27" s="376">
        <f>SUM(C27:F27)</f>
        <v>24</v>
      </c>
      <c r="H27" s="377"/>
      <c r="I27" s="377"/>
      <c r="J27" s="377"/>
      <c r="K27" s="377"/>
      <c r="L27" s="377"/>
      <c r="M27" s="374"/>
      <c r="N27" s="374"/>
      <c r="O27" s="374"/>
      <c r="P27" s="374"/>
      <c r="Q27" s="374"/>
      <c r="R27" s="374"/>
      <c r="S27" s="375"/>
    </row>
    <row r="28" spans="1:54" s="16" customFormat="1" x14ac:dyDescent="0.25">
      <c r="A28" s="364" t="s">
        <v>179</v>
      </c>
      <c r="B28" s="365"/>
      <c r="C28" s="117">
        <f>SUMIF(C17:C26,"=x",$K17:$K26)</f>
        <v>7</v>
      </c>
      <c r="D28" s="117">
        <f>SUMIF(D17:D26,"=x",$K17:$K26)</f>
        <v>10</v>
      </c>
      <c r="E28" s="117">
        <f>SUMIF(E17:E26,"=x",$K17:$K26)</f>
        <v>10</v>
      </c>
      <c r="F28" s="117">
        <f>SUMIF(F17:F26,"=x",$K17:$K26)</f>
        <v>3</v>
      </c>
      <c r="G28" s="366">
        <f>SUM(C28:F28)</f>
        <v>30</v>
      </c>
      <c r="H28" s="369"/>
      <c r="I28" s="369"/>
      <c r="J28" s="369"/>
      <c r="K28" s="369"/>
      <c r="L28" s="369"/>
      <c r="M28" s="351"/>
      <c r="N28" s="351"/>
      <c r="O28" s="351"/>
      <c r="P28" s="351"/>
      <c r="Q28" s="351"/>
      <c r="R28" s="351"/>
      <c r="S28" s="352"/>
    </row>
    <row r="29" spans="1:54" s="16" customFormat="1" x14ac:dyDescent="0.25">
      <c r="A29" s="347"/>
      <c r="B29" s="348"/>
      <c r="C29" s="119">
        <f>SUMPRODUCT(--(C17:C26="x"),--($L17:$L26="K"))</f>
        <v>0</v>
      </c>
      <c r="D29" s="119">
        <f>SUMPRODUCT(--(D17:D26="x"),--($L17:$L26="K"))</f>
        <v>0</v>
      </c>
      <c r="E29" s="119">
        <f>SUMPRODUCT(--(E17:E26="x"),--($L17:$L26="K"))</f>
        <v>0</v>
      </c>
      <c r="F29" s="119">
        <f>SUMPRODUCT(--(F$17:F$26="x"),--($L$17:$L$26="K"))</f>
        <v>0</v>
      </c>
      <c r="G29" s="349">
        <f>SUM(C29:F29)</f>
        <v>0</v>
      </c>
      <c r="H29" s="350"/>
      <c r="I29" s="350"/>
      <c r="J29" s="350"/>
      <c r="K29" s="350"/>
      <c r="L29" s="350"/>
      <c r="M29" s="351"/>
      <c r="N29" s="351"/>
      <c r="O29" s="351"/>
      <c r="P29" s="351"/>
      <c r="Q29" s="351"/>
      <c r="R29" s="351"/>
      <c r="S29" s="352"/>
    </row>
    <row r="30" spans="1:54" s="16" customFormat="1" ht="17.25" customHeight="1" thickBot="1" x14ac:dyDescent="0.3">
      <c r="A30" s="88" t="s">
        <v>120</v>
      </c>
      <c r="B30" s="89"/>
      <c r="C30" s="90"/>
      <c r="D30" s="90"/>
      <c r="E30" s="90"/>
      <c r="F30" s="90"/>
      <c r="G30" s="90"/>
      <c r="H30" s="91"/>
      <c r="I30" s="91"/>
      <c r="J30" s="91"/>
      <c r="K30" s="91"/>
      <c r="L30" s="91"/>
      <c r="M30" s="303"/>
      <c r="N30" s="303"/>
      <c r="O30" s="303"/>
      <c r="P30" s="303"/>
      <c r="Q30" s="303"/>
      <c r="R30" s="303"/>
      <c r="S30" s="304"/>
    </row>
    <row r="31" spans="1:54" s="2" customFormat="1" ht="13.2" x14ac:dyDescent="0.25">
      <c r="A31" s="215"/>
      <c r="B31" s="204" t="s">
        <v>129</v>
      </c>
      <c r="C31" s="130" t="s">
        <v>24</v>
      </c>
      <c r="D31" s="150"/>
      <c r="E31" s="150"/>
      <c r="F31" s="234"/>
      <c r="G31" s="237"/>
      <c r="H31" s="128">
        <v>1</v>
      </c>
      <c r="I31" s="128"/>
      <c r="J31" s="234"/>
      <c r="K31" s="131">
        <v>2</v>
      </c>
      <c r="L31" s="131" t="s">
        <v>97</v>
      </c>
      <c r="M31" s="131"/>
      <c r="N31" s="215"/>
      <c r="O31" s="131"/>
      <c r="P31" s="227"/>
      <c r="Q31" s="131"/>
      <c r="R31" s="131"/>
      <c r="S31" s="131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</row>
    <row r="32" spans="1:54" s="2" customFormat="1" ht="13.2" x14ac:dyDescent="0.25">
      <c r="A32" s="228"/>
      <c r="B32" s="206" t="s">
        <v>130</v>
      </c>
      <c r="C32" s="233" t="s">
        <v>24</v>
      </c>
      <c r="D32" s="190"/>
      <c r="E32" s="190"/>
      <c r="F32" s="235"/>
      <c r="G32" s="238"/>
      <c r="H32" s="191">
        <v>1</v>
      </c>
      <c r="I32" s="191"/>
      <c r="J32" s="235"/>
      <c r="K32" s="192">
        <v>2</v>
      </c>
      <c r="L32" s="192" t="s">
        <v>97</v>
      </c>
      <c r="M32" s="192"/>
      <c r="N32" s="228"/>
      <c r="O32" s="192"/>
      <c r="P32" s="229"/>
      <c r="Q32" s="192"/>
      <c r="R32" s="192"/>
      <c r="S32" s="192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</row>
    <row r="33" spans="1:240" s="2" customFormat="1" ht="13.5" customHeight="1" thickBot="1" x14ac:dyDescent="0.3">
      <c r="A33" s="230"/>
      <c r="B33" s="205" t="s">
        <v>202</v>
      </c>
      <c r="C33" s="144"/>
      <c r="D33" s="140"/>
      <c r="E33" s="140"/>
      <c r="F33" s="236" t="s">
        <v>24</v>
      </c>
      <c r="G33" s="239"/>
      <c r="H33" s="148">
        <v>1</v>
      </c>
      <c r="I33" s="148"/>
      <c r="J33" s="236"/>
      <c r="K33" s="145">
        <v>2</v>
      </c>
      <c r="L33" s="145" t="s">
        <v>97</v>
      </c>
      <c r="M33" s="145"/>
      <c r="N33" s="230"/>
      <c r="O33" s="145"/>
      <c r="P33" s="232"/>
      <c r="Q33" s="145"/>
      <c r="R33" s="145"/>
      <c r="S33" s="145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</row>
    <row r="34" spans="1:240" s="16" customFormat="1" x14ac:dyDescent="0.25">
      <c r="A34" s="370" t="s">
        <v>178</v>
      </c>
      <c r="B34" s="371"/>
      <c r="C34" s="118">
        <f>SUMIF(C31:C33,"=x",$G31:$G33)+SUMIF(C31:C33,"=x",$H31:$H33)+SUMIF(C31:C33,"=x",$I31:$I33)</f>
        <v>2</v>
      </c>
      <c r="D34" s="118">
        <f>SUMIF(D31:D33,"=x",$G31:$G33)+SUMIF(D31:D33,"=x",$H31:$H33)+SUMIF(D31:D33,"=x",$I31:$I33)</f>
        <v>0</v>
      </c>
      <c r="E34" s="118">
        <f>SUMIF(E31:E33,"=x",$G31:$G33)+SUMIF(E31:E33,"=x",$H31:$H33)+SUMIF(E31:E33,"=x",$I31:$I33)</f>
        <v>0</v>
      </c>
      <c r="F34" s="118">
        <f>SUMIF(F31:F33,"=x",$G31:$G33)+SUMIF(F31:F33,"=x",$H31:$H33)+SUMIF(F31:F33,"=x",$I31:$I33)</f>
        <v>1</v>
      </c>
      <c r="G34" s="376">
        <f>SUM(C34:F34)</f>
        <v>3</v>
      </c>
      <c r="H34" s="377"/>
      <c r="I34" s="377"/>
      <c r="J34" s="377"/>
      <c r="K34" s="377"/>
      <c r="L34" s="377"/>
      <c r="M34" s="374"/>
      <c r="N34" s="374"/>
      <c r="O34" s="374"/>
      <c r="P34" s="374"/>
      <c r="Q34" s="374"/>
      <c r="R34" s="374"/>
      <c r="S34" s="375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</row>
    <row r="35" spans="1:240" s="16" customFormat="1" x14ac:dyDescent="0.25">
      <c r="A35" s="364" t="s">
        <v>179</v>
      </c>
      <c r="B35" s="365"/>
      <c r="C35" s="117">
        <f>SUMIF(C31:C33,"=x",$K31:$K33)</f>
        <v>4</v>
      </c>
      <c r="D35" s="117">
        <f>SUMIF(D31:D33,"=x",$K31:$K33)</f>
        <v>0</v>
      </c>
      <c r="E35" s="117">
        <f>SUMIF(E31:E33,"=x",$K31:$K33)</f>
        <v>0</v>
      </c>
      <c r="F35" s="117">
        <f>SUMIF(F31:F33,"=x",$K31:$K33)</f>
        <v>2</v>
      </c>
      <c r="G35" s="366">
        <f>SUM(C35:F35)</f>
        <v>6</v>
      </c>
      <c r="H35" s="369"/>
      <c r="I35" s="369"/>
      <c r="J35" s="369"/>
      <c r="K35" s="369"/>
      <c r="L35" s="369"/>
      <c r="M35" s="351"/>
      <c r="N35" s="351"/>
      <c r="O35" s="351"/>
      <c r="P35" s="351"/>
      <c r="Q35" s="351"/>
      <c r="R35" s="351"/>
      <c r="S35" s="352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</row>
    <row r="36" spans="1:240" s="16" customFormat="1" x14ac:dyDescent="0.25">
      <c r="A36" s="347"/>
      <c r="B36" s="348"/>
      <c r="C36" s="119">
        <f>SUMPRODUCT(--(C31:C33="x"),--($L31:$L33="K"))</f>
        <v>0</v>
      </c>
      <c r="D36" s="119">
        <f>SUMPRODUCT(--(D31:D33="x"),--($L31:$L33="K"))</f>
        <v>0</v>
      </c>
      <c r="E36" s="119">
        <f>SUMPRODUCT(--(E31:E33="x"),--($L31:$L33="K"))</f>
        <v>0</v>
      </c>
      <c r="F36" s="119">
        <f>SUMPRODUCT(--(F$31:F$33="x"),--($L$31:$L$33="K"))</f>
        <v>0</v>
      </c>
      <c r="G36" s="349">
        <f>SUM(C36:F36)</f>
        <v>0</v>
      </c>
      <c r="H36" s="350"/>
      <c r="I36" s="350"/>
      <c r="J36" s="350"/>
      <c r="K36" s="350"/>
      <c r="L36" s="350"/>
      <c r="M36" s="351"/>
      <c r="N36" s="351"/>
      <c r="O36" s="351"/>
      <c r="P36" s="351"/>
      <c r="Q36" s="351"/>
      <c r="R36" s="351"/>
      <c r="S36" s="352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</row>
    <row r="37" spans="1:240" s="16" customFormat="1" ht="14.4" thickBot="1" x14ac:dyDescent="0.3">
      <c r="A37" s="88" t="s">
        <v>126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10"/>
      <c r="M37" s="305"/>
      <c r="N37" s="305"/>
      <c r="O37" s="305"/>
      <c r="P37" s="305"/>
      <c r="Q37" s="305"/>
      <c r="R37" s="305"/>
      <c r="S37" s="306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</row>
    <row r="38" spans="1:240" s="2" customFormat="1" ht="13.5" customHeight="1" thickBot="1" x14ac:dyDescent="0.3">
      <c r="A38" s="240" t="s">
        <v>74</v>
      </c>
      <c r="B38" s="241" t="s">
        <v>127</v>
      </c>
      <c r="C38" s="242"/>
      <c r="D38" s="242" t="s">
        <v>24</v>
      </c>
      <c r="E38" s="242"/>
      <c r="F38" s="243"/>
      <c r="G38" s="244"/>
      <c r="H38" s="242">
        <v>1</v>
      </c>
      <c r="I38" s="242"/>
      <c r="J38" s="243"/>
      <c r="K38" s="245">
        <v>6</v>
      </c>
      <c r="L38" s="246" t="s">
        <v>128</v>
      </c>
      <c r="M38" s="245"/>
      <c r="N38" s="240"/>
      <c r="O38" s="245"/>
      <c r="P38" s="247"/>
      <c r="Q38" s="245"/>
      <c r="R38" s="245"/>
      <c r="S38" s="248" t="s">
        <v>33</v>
      </c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</row>
    <row r="39" spans="1:240" s="16" customFormat="1" x14ac:dyDescent="0.25">
      <c r="A39" s="370" t="s">
        <v>178</v>
      </c>
      <c r="B39" s="371"/>
      <c r="C39" s="118">
        <f>SUMIF(C38:C38,"=x",$G38:$G38)+SUMIF(C38:C38,"=x",$H38:$H38)+SUMIF(C38:C38,"=x",$I38:$I38)</f>
        <v>0</v>
      </c>
      <c r="D39" s="118">
        <f>SUMIF(D38:D38,"=x",$G38:$G38)+SUMIF(D38:D38,"=x",$H38:$H38)+SUMIF(D38:D38,"=x",$I38:$I38)</f>
        <v>1</v>
      </c>
      <c r="E39" s="118">
        <f>SUMIF(E38:E38,"=x",$G38:$G38)+SUMIF(E38:E38,"=x",$H38:$H38)+SUMIF(E38:E38,"=x",$I38:$I38)</f>
        <v>0</v>
      </c>
      <c r="F39" s="118">
        <f>SUMIF(F38:F38,"=x",$G38:$G38)+SUMIF(F38:F38,"=x",$H38:$H38)+SUMIF(F38:F38,"=x",$I38:$I38)</f>
        <v>0</v>
      </c>
      <c r="G39" s="376">
        <f>SUM(C39:F39)</f>
        <v>1</v>
      </c>
      <c r="H39" s="377"/>
      <c r="I39" s="377"/>
      <c r="J39" s="377"/>
      <c r="K39" s="377"/>
      <c r="L39" s="377"/>
      <c r="M39" s="374"/>
      <c r="N39" s="374"/>
      <c r="O39" s="374"/>
      <c r="P39" s="374"/>
      <c r="Q39" s="374"/>
      <c r="R39" s="374"/>
      <c r="S39" s="375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</row>
    <row r="40" spans="1:240" s="16" customFormat="1" x14ac:dyDescent="0.25">
      <c r="A40" s="364" t="s">
        <v>179</v>
      </c>
      <c r="B40" s="365"/>
      <c r="C40" s="117">
        <f>SUMIF(C38:C38,"=x",$K38:$K38)</f>
        <v>0</v>
      </c>
      <c r="D40" s="117">
        <f>SUMIF(D38:D38,"=x",$K38:$K38)</f>
        <v>6</v>
      </c>
      <c r="E40" s="117">
        <f>SUMIF(E38:E38,"=x",$K38:$K38)</f>
        <v>0</v>
      </c>
      <c r="F40" s="117">
        <f>SUMIF(F38:F38,"=x",$K38:$K38)</f>
        <v>0</v>
      </c>
      <c r="G40" s="366">
        <f>SUM(C40:F40)</f>
        <v>6</v>
      </c>
      <c r="H40" s="369"/>
      <c r="I40" s="369"/>
      <c r="J40" s="369"/>
      <c r="K40" s="369"/>
      <c r="L40" s="369"/>
      <c r="M40" s="351"/>
      <c r="N40" s="351"/>
      <c r="O40" s="351"/>
      <c r="P40" s="351"/>
      <c r="Q40" s="351"/>
      <c r="R40" s="351"/>
      <c r="S40" s="352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</row>
    <row r="41" spans="1:240" s="16" customFormat="1" x14ac:dyDescent="0.25">
      <c r="A41" s="347"/>
      <c r="B41" s="348"/>
      <c r="C41" s="119">
        <f>SUMPRODUCT(--(C38:C38="x"),--($L38:$L38="K"))</f>
        <v>0</v>
      </c>
      <c r="D41" s="119">
        <f>SUMPRODUCT(--(D38:D38="x"),--($L38:$L38="K"))</f>
        <v>0</v>
      </c>
      <c r="E41" s="119">
        <f>SUMPRODUCT(--(E38:E38="x"),--($L38:$L38="K"))</f>
        <v>0</v>
      </c>
      <c r="F41" s="119">
        <f>SUMPRODUCT(--(F$38:F$38="x"),--($L$38:$L$38="K"))</f>
        <v>0</v>
      </c>
      <c r="G41" s="349">
        <f>SUM(C41:F41)</f>
        <v>0</v>
      </c>
      <c r="H41" s="350"/>
      <c r="I41" s="350"/>
      <c r="J41" s="350"/>
      <c r="K41" s="350"/>
      <c r="L41" s="350"/>
      <c r="M41" s="351"/>
      <c r="N41" s="351"/>
      <c r="O41" s="351"/>
      <c r="P41" s="351"/>
      <c r="Q41" s="351"/>
      <c r="R41" s="351"/>
      <c r="S41" s="352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</row>
    <row r="42" spans="1:240" s="16" customFormat="1" ht="14.4" thickBot="1" x14ac:dyDescent="0.3">
      <c r="A42" s="88" t="s">
        <v>123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10"/>
      <c r="M42" s="305"/>
      <c r="N42" s="305"/>
      <c r="O42" s="305"/>
      <c r="P42" s="305"/>
      <c r="Q42" s="305"/>
      <c r="R42" s="305"/>
      <c r="S42" s="306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</row>
    <row r="43" spans="1:240" s="2" customFormat="1" ht="13.5" customHeight="1" x14ac:dyDescent="0.25">
      <c r="A43" s="215" t="s">
        <v>60</v>
      </c>
      <c r="B43" s="249" t="s">
        <v>194</v>
      </c>
      <c r="C43" s="217"/>
      <c r="D43" s="150" t="s">
        <v>24</v>
      </c>
      <c r="E43" s="150"/>
      <c r="F43" s="152"/>
      <c r="G43" s="127"/>
      <c r="H43" s="128">
        <v>2</v>
      </c>
      <c r="I43" s="128"/>
      <c r="J43" s="250"/>
      <c r="K43" s="226">
        <v>4</v>
      </c>
      <c r="L43" s="226" t="s">
        <v>128</v>
      </c>
      <c r="M43" s="149"/>
      <c r="N43" s="153"/>
      <c r="O43" s="150"/>
      <c r="P43" s="154"/>
      <c r="Q43" s="150"/>
      <c r="R43" s="150"/>
      <c r="S43" s="251" t="s">
        <v>33</v>
      </c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</row>
    <row r="44" spans="1:240" s="2" customFormat="1" ht="13.5" customHeight="1" x14ac:dyDescent="0.25">
      <c r="A44" s="29" t="s">
        <v>61</v>
      </c>
      <c r="B44" s="29" t="s">
        <v>124</v>
      </c>
      <c r="C44" s="95"/>
      <c r="D44" s="10"/>
      <c r="E44" s="4" t="s">
        <v>24</v>
      </c>
      <c r="F44" s="96"/>
      <c r="G44" s="83"/>
      <c r="H44" s="42">
        <v>10</v>
      </c>
      <c r="I44" s="42"/>
      <c r="J44" s="54"/>
      <c r="K44" s="55">
        <v>10</v>
      </c>
      <c r="L44" s="55" t="s">
        <v>128</v>
      </c>
      <c r="M44" s="51"/>
      <c r="N44" s="10"/>
      <c r="O44" s="10"/>
      <c r="P44" s="10"/>
      <c r="Q44" s="10"/>
      <c r="R44" s="10"/>
      <c r="S44" s="252" t="s">
        <v>33</v>
      </c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7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</row>
    <row r="45" spans="1:240" s="2" customFormat="1" ht="13.5" customHeight="1" thickBot="1" x14ac:dyDescent="0.3">
      <c r="A45" s="230" t="s">
        <v>62</v>
      </c>
      <c r="B45" s="253" t="s">
        <v>125</v>
      </c>
      <c r="C45" s="139"/>
      <c r="D45" s="140"/>
      <c r="E45" s="140"/>
      <c r="F45" s="141" t="s">
        <v>24</v>
      </c>
      <c r="G45" s="222"/>
      <c r="H45" s="148">
        <v>16</v>
      </c>
      <c r="I45" s="148"/>
      <c r="J45" s="254"/>
      <c r="K45" s="231">
        <v>16</v>
      </c>
      <c r="L45" s="231" t="s">
        <v>128</v>
      </c>
      <c r="M45" s="142"/>
      <c r="N45" s="156"/>
      <c r="O45" s="140"/>
      <c r="P45" s="157"/>
      <c r="Q45" s="140"/>
      <c r="R45" s="140"/>
      <c r="S45" s="185" t="s">
        <v>33</v>
      </c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</row>
    <row r="46" spans="1:240" s="16" customFormat="1" x14ac:dyDescent="0.25">
      <c r="A46" s="370" t="s">
        <v>178</v>
      </c>
      <c r="B46" s="371"/>
      <c r="C46" s="307">
        <f>SUMIF(C43:C45,"=x",$G43:$G45)+SUMIF(C43:C45,"=x",$H43:$H45)+SUMIF(C43:C45,"=x",$I43:$I45)</f>
        <v>0</v>
      </c>
      <c r="D46" s="307">
        <f>SUMIF(D43:D45,"=x",$G43:$G45)+SUMIF(D43:D45,"=x",$H43:$H45)+SUMIF(D43:D45,"=x",$I43:$I45)</f>
        <v>2</v>
      </c>
      <c r="E46" s="307">
        <f>SUMIF(E43:E45,"=x",$G43:$G45)+SUMIF(E43:E45,"=x",$H43:$H45)+SUMIF(E43:E45,"=x",$I43:$I45)</f>
        <v>10</v>
      </c>
      <c r="F46" s="307">
        <f>SUMIF(F43:F45,"=x",$G43:$G45)+SUMIF(F43:F45,"=x",$H43:$H45)+SUMIF(F43:F45,"=x",$I43:$I45)</f>
        <v>16</v>
      </c>
      <c r="G46" s="372">
        <f>SUM(C46:F46)</f>
        <v>28</v>
      </c>
      <c r="H46" s="373"/>
      <c r="I46" s="373"/>
      <c r="J46" s="373"/>
      <c r="K46" s="373"/>
      <c r="L46" s="373"/>
      <c r="M46" s="374"/>
      <c r="N46" s="374"/>
      <c r="O46" s="374"/>
      <c r="P46" s="374"/>
      <c r="Q46" s="374"/>
      <c r="R46" s="374"/>
      <c r="S46" s="375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</row>
    <row r="47" spans="1:240" s="16" customFormat="1" x14ac:dyDescent="0.25">
      <c r="A47" s="364" t="s">
        <v>179</v>
      </c>
      <c r="B47" s="365"/>
      <c r="C47" s="212">
        <f>SUMIF(C43:C45,"=x",$K43:$K45)</f>
        <v>0</v>
      </c>
      <c r="D47" s="212">
        <f>SUMIF(D43:D45,"=x",$K43:$K45)</f>
        <v>4</v>
      </c>
      <c r="E47" s="212">
        <f>SUMIF(E43:E45,"=x",$K43:$K45)</f>
        <v>10</v>
      </c>
      <c r="F47" s="212">
        <f>SUMIF(F43:F45,"=x",$K43:$K45)</f>
        <v>16</v>
      </c>
      <c r="G47" s="366">
        <f>SUM(C47:F47)</f>
        <v>30</v>
      </c>
      <c r="H47" s="369"/>
      <c r="I47" s="369"/>
      <c r="J47" s="369"/>
      <c r="K47" s="369"/>
      <c r="L47" s="369"/>
      <c r="M47" s="351"/>
      <c r="N47" s="351"/>
      <c r="O47" s="351"/>
      <c r="P47" s="351"/>
      <c r="Q47" s="351"/>
      <c r="R47" s="351"/>
      <c r="S47" s="352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</row>
    <row r="48" spans="1:240" s="16" customFormat="1" x14ac:dyDescent="0.25">
      <c r="A48" s="347"/>
      <c r="B48" s="348"/>
      <c r="C48" s="213">
        <f>SUMPRODUCT(--(C45:C45="x"),--($L45:$L45="K"))</f>
        <v>0</v>
      </c>
      <c r="D48" s="213">
        <f>SUMPRODUCT(--(D43:D45="x"),--($L43:$L45="K"))</f>
        <v>0</v>
      </c>
      <c r="E48" s="213">
        <f>SUMPRODUCT(--(E43:E45="x"),--($L43:$L45="K"))</f>
        <v>0</v>
      </c>
      <c r="F48" s="213">
        <f>SUMPRODUCT(--(F$43:F$45="x"),--($L$43:$L$45="K"))</f>
        <v>0</v>
      </c>
      <c r="G48" s="349">
        <f>SUM(C48:F48)</f>
        <v>0</v>
      </c>
      <c r="H48" s="350"/>
      <c r="I48" s="350"/>
      <c r="J48" s="350"/>
      <c r="K48" s="350"/>
      <c r="L48" s="350"/>
      <c r="M48" s="351"/>
      <c r="N48" s="351"/>
      <c r="O48" s="351"/>
      <c r="P48" s="351"/>
      <c r="Q48" s="351"/>
      <c r="R48" s="351"/>
      <c r="S48" s="352"/>
    </row>
    <row r="49" spans="1:19" s="16" customFormat="1" x14ac:dyDescent="0.25">
      <c r="A49" s="353" t="s">
        <v>181</v>
      </c>
      <c r="B49" s="354"/>
      <c r="C49" s="367"/>
      <c r="D49" s="367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8"/>
    </row>
    <row r="50" spans="1:19" s="16" customFormat="1" x14ac:dyDescent="0.25">
      <c r="A50" s="361" t="s">
        <v>178</v>
      </c>
      <c r="B50" s="362"/>
      <c r="C50" s="210">
        <f t="shared" ref="C50:F52" si="0">SUMIF($A1:$A49,$A50,C1:C49)</f>
        <v>20</v>
      </c>
      <c r="D50" s="210">
        <f t="shared" si="0"/>
        <v>15</v>
      </c>
      <c r="E50" s="210">
        <f t="shared" si="0"/>
        <v>18</v>
      </c>
      <c r="F50" s="210">
        <f t="shared" si="0"/>
        <v>19</v>
      </c>
      <c r="G50" s="363">
        <f>SUM(C50:F50)</f>
        <v>72</v>
      </c>
      <c r="H50" s="363"/>
      <c r="I50" s="363"/>
      <c r="J50" s="363"/>
      <c r="K50" s="363"/>
      <c r="L50" s="363"/>
      <c r="M50" s="351"/>
      <c r="N50" s="351"/>
      <c r="O50" s="351"/>
      <c r="P50" s="351"/>
      <c r="Q50" s="351"/>
      <c r="R50" s="351"/>
      <c r="S50" s="352"/>
    </row>
    <row r="51" spans="1:19" s="16" customFormat="1" x14ac:dyDescent="0.25">
      <c r="A51" s="364" t="s">
        <v>179</v>
      </c>
      <c r="B51" s="365"/>
      <c r="C51" s="212">
        <f t="shared" si="0"/>
        <v>24</v>
      </c>
      <c r="D51" s="212">
        <f t="shared" si="0"/>
        <v>25</v>
      </c>
      <c r="E51" s="212">
        <f t="shared" si="0"/>
        <v>20</v>
      </c>
      <c r="F51" s="212">
        <f t="shared" si="0"/>
        <v>21</v>
      </c>
      <c r="G51" s="366">
        <f>SUM(C51:F51)</f>
        <v>90</v>
      </c>
      <c r="H51" s="366"/>
      <c r="I51" s="366"/>
      <c r="J51" s="366"/>
      <c r="K51" s="366"/>
      <c r="L51" s="366"/>
      <c r="M51" s="351"/>
      <c r="N51" s="351"/>
      <c r="O51" s="351"/>
      <c r="P51" s="351"/>
      <c r="Q51" s="351"/>
      <c r="R51" s="351"/>
      <c r="S51" s="352"/>
    </row>
    <row r="52" spans="1:19" s="16" customFormat="1" x14ac:dyDescent="0.25">
      <c r="A52" s="347"/>
      <c r="B52" s="348"/>
      <c r="C52" s="213">
        <f t="shared" si="0"/>
        <v>0</v>
      </c>
      <c r="D52" s="213">
        <f t="shared" si="0"/>
        <v>0</v>
      </c>
      <c r="E52" s="213">
        <f t="shared" si="0"/>
        <v>0</v>
      </c>
      <c r="F52" s="213">
        <f t="shared" si="0"/>
        <v>0</v>
      </c>
      <c r="G52" s="349">
        <f>SUM(C52:F52)</f>
        <v>0</v>
      </c>
      <c r="H52" s="350"/>
      <c r="I52" s="350"/>
      <c r="J52" s="350"/>
      <c r="K52" s="350"/>
      <c r="L52" s="350"/>
      <c r="M52" s="351"/>
      <c r="N52" s="351"/>
      <c r="O52" s="351"/>
      <c r="P52" s="351"/>
      <c r="Q52" s="351"/>
      <c r="R52" s="351"/>
      <c r="S52" s="352"/>
    </row>
    <row r="53" spans="1:19" s="16" customFormat="1" ht="105" customHeight="1" x14ac:dyDescent="0.25">
      <c r="A53" s="353" t="s">
        <v>180</v>
      </c>
      <c r="B53" s="354"/>
      <c r="C53" s="355" t="s">
        <v>211</v>
      </c>
      <c r="D53" s="355"/>
      <c r="E53" s="35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6"/>
    </row>
    <row r="54" spans="1:19" s="16" customFormat="1" ht="15" customHeight="1" thickBot="1" x14ac:dyDescent="0.3">
      <c r="A54" s="394" t="s">
        <v>212</v>
      </c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6"/>
    </row>
    <row r="55" spans="1:19" s="16" customFormat="1" ht="14.4" x14ac:dyDescent="0.25">
      <c r="A55" s="256" t="s">
        <v>186</v>
      </c>
      <c r="B55" s="256" t="s">
        <v>188</v>
      </c>
      <c r="C55" s="124"/>
      <c r="D55" s="125" t="s">
        <v>24</v>
      </c>
      <c r="E55" s="128"/>
      <c r="F55" s="126"/>
      <c r="G55" s="127"/>
      <c r="H55" s="128">
        <v>3</v>
      </c>
      <c r="I55" s="128"/>
      <c r="J55" s="129"/>
      <c r="K55" s="131">
        <v>6</v>
      </c>
      <c r="L55" s="131" t="s">
        <v>97</v>
      </c>
      <c r="M55" s="132"/>
      <c r="N55" s="218"/>
      <c r="O55" s="134"/>
      <c r="P55" s="134"/>
      <c r="Q55" s="134"/>
      <c r="R55" s="134"/>
      <c r="S55" s="135" t="s">
        <v>25</v>
      </c>
    </row>
    <row r="56" spans="1:19" s="16" customFormat="1" ht="14.4" x14ac:dyDescent="0.25">
      <c r="A56" s="186" t="s">
        <v>187</v>
      </c>
      <c r="B56" s="186" t="s">
        <v>189</v>
      </c>
      <c r="C56" s="53"/>
      <c r="D56" s="3"/>
      <c r="E56" s="3" t="s">
        <v>24</v>
      </c>
      <c r="F56" s="84"/>
      <c r="G56" s="83"/>
      <c r="H56" s="42"/>
      <c r="I56" s="42">
        <v>3</v>
      </c>
      <c r="J56" s="8"/>
      <c r="K56" s="9">
        <v>6</v>
      </c>
      <c r="L56" s="9" t="s">
        <v>97</v>
      </c>
      <c r="M56" s="46"/>
      <c r="N56" s="75"/>
      <c r="O56" s="17"/>
      <c r="P56" s="17"/>
      <c r="Q56" s="17"/>
      <c r="R56" s="17"/>
      <c r="S56" s="137" t="s">
        <v>36</v>
      </c>
    </row>
    <row r="57" spans="1:19" s="16" customFormat="1" x14ac:dyDescent="0.25">
      <c r="A57" s="198" t="s">
        <v>214</v>
      </c>
      <c r="B57" s="49" t="s">
        <v>184</v>
      </c>
      <c r="C57" s="6" t="s">
        <v>24</v>
      </c>
      <c r="D57" s="3"/>
      <c r="E57" s="3"/>
      <c r="F57" s="84"/>
      <c r="G57" s="83"/>
      <c r="H57" s="42">
        <v>2</v>
      </c>
      <c r="I57" s="42"/>
      <c r="J57" s="8"/>
      <c r="K57" s="9">
        <v>3</v>
      </c>
      <c r="L57" s="9" t="s">
        <v>97</v>
      </c>
      <c r="M57" s="46"/>
      <c r="N57" s="74"/>
      <c r="O57" s="17"/>
      <c r="P57" s="17"/>
      <c r="Q57" s="17"/>
      <c r="R57" s="17"/>
      <c r="S57" s="137" t="s">
        <v>38</v>
      </c>
    </row>
    <row r="58" spans="1:19" s="16" customFormat="1" x14ac:dyDescent="0.25">
      <c r="A58" s="221" t="s">
        <v>185</v>
      </c>
      <c r="B58" s="85" t="s">
        <v>131</v>
      </c>
      <c r="C58" s="53"/>
      <c r="D58" s="42"/>
      <c r="E58" s="42" t="s">
        <v>24</v>
      </c>
      <c r="F58" s="84"/>
      <c r="G58" s="83"/>
      <c r="H58" s="4">
        <v>2</v>
      </c>
      <c r="I58" s="42"/>
      <c r="J58" s="54"/>
      <c r="K58" s="9">
        <v>3</v>
      </c>
      <c r="L58" s="55" t="s">
        <v>97</v>
      </c>
      <c r="M58" s="60"/>
      <c r="N58" s="78"/>
      <c r="O58" s="207"/>
      <c r="P58" s="207"/>
      <c r="Q58" s="207"/>
      <c r="R58" s="207"/>
      <c r="S58" s="137" t="s">
        <v>39</v>
      </c>
    </row>
    <row r="59" spans="1:19" s="16" customFormat="1" x14ac:dyDescent="0.25">
      <c r="A59" s="221" t="s">
        <v>64</v>
      </c>
      <c r="B59" s="85" t="s">
        <v>132</v>
      </c>
      <c r="C59" s="53"/>
      <c r="D59" s="42"/>
      <c r="E59" s="42" t="s">
        <v>24</v>
      </c>
      <c r="F59" s="84"/>
      <c r="G59" s="83">
        <v>2</v>
      </c>
      <c r="H59" s="42"/>
      <c r="I59" s="42"/>
      <c r="J59" s="54"/>
      <c r="K59" s="55">
        <v>2</v>
      </c>
      <c r="L59" s="55" t="s">
        <v>99</v>
      </c>
      <c r="M59" s="60"/>
      <c r="N59" s="79"/>
      <c r="O59" s="80"/>
      <c r="P59" s="81"/>
      <c r="Q59" s="207"/>
      <c r="R59" s="207"/>
      <c r="S59" s="137" t="s">
        <v>40</v>
      </c>
    </row>
    <row r="60" spans="1:19" s="16" customFormat="1" x14ac:dyDescent="0.25">
      <c r="A60" s="221" t="s">
        <v>65</v>
      </c>
      <c r="B60" s="97" t="s">
        <v>133</v>
      </c>
      <c r="C60" s="53"/>
      <c r="D60" s="42"/>
      <c r="E60" s="42"/>
      <c r="F60" s="84" t="s">
        <v>24</v>
      </c>
      <c r="G60" s="83"/>
      <c r="H60" s="42">
        <v>3</v>
      </c>
      <c r="I60" s="42"/>
      <c r="J60" s="54"/>
      <c r="K60" s="9">
        <v>5</v>
      </c>
      <c r="L60" s="55" t="s">
        <v>97</v>
      </c>
      <c r="M60" s="60"/>
      <c r="N60" s="207"/>
      <c r="O60" s="207"/>
      <c r="P60" s="207"/>
      <c r="Q60" s="207"/>
      <c r="R60" s="207"/>
      <c r="S60" s="137" t="s">
        <v>35</v>
      </c>
    </row>
    <row r="61" spans="1:19" s="16" customFormat="1" x14ac:dyDescent="0.25">
      <c r="A61" s="29" t="s">
        <v>80</v>
      </c>
      <c r="B61" s="49" t="s">
        <v>134</v>
      </c>
      <c r="C61" s="7" t="s">
        <v>24</v>
      </c>
      <c r="D61" s="4"/>
      <c r="E61" s="4"/>
      <c r="F61" s="27"/>
      <c r="G61" s="83"/>
      <c r="H61" s="42">
        <v>2</v>
      </c>
      <c r="I61" s="42"/>
      <c r="J61" s="8"/>
      <c r="K61" s="9">
        <v>3</v>
      </c>
      <c r="L61" s="9" t="s">
        <v>97</v>
      </c>
      <c r="M61" s="46"/>
      <c r="N61" s="74"/>
      <c r="O61" s="18"/>
      <c r="P61" s="18"/>
      <c r="Q61" s="18"/>
      <c r="R61" s="18"/>
      <c r="S61" s="136" t="s">
        <v>46</v>
      </c>
    </row>
    <row r="62" spans="1:19" s="16" customFormat="1" x14ac:dyDescent="0.25">
      <c r="A62" s="187" t="s">
        <v>83</v>
      </c>
      <c r="B62" s="255" t="s">
        <v>141</v>
      </c>
      <c r="C62" s="53"/>
      <c r="D62" s="3"/>
      <c r="E62" s="3" t="s">
        <v>24</v>
      </c>
      <c r="F62" s="54"/>
      <c r="G62" s="53">
        <v>2</v>
      </c>
      <c r="H62" s="42"/>
      <c r="I62" s="42"/>
      <c r="J62" s="27"/>
      <c r="K62" s="28">
        <v>3</v>
      </c>
      <c r="L62" s="9" t="s">
        <v>99</v>
      </c>
      <c r="M62" s="98"/>
      <c r="N62" s="74"/>
      <c r="O62" s="17"/>
      <c r="P62" s="17"/>
      <c r="Q62" s="17"/>
      <c r="R62" s="17"/>
      <c r="S62" s="137" t="s">
        <v>37</v>
      </c>
    </row>
    <row r="63" spans="1:19" s="16" customFormat="1" ht="14.4" thickBot="1" x14ac:dyDescent="0.3">
      <c r="A63" s="257" t="s">
        <v>197</v>
      </c>
      <c r="B63" s="258" t="s">
        <v>143</v>
      </c>
      <c r="C63" s="139"/>
      <c r="D63" s="140"/>
      <c r="E63" s="140" t="s">
        <v>24</v>
      </c>
      <c r="F63" s="143"/>
      <c r="G63" s="139"/>
      <c r="H63" s="140"/>
      <c r="I63" s="140">
        <v>2</v>
      </c>
      <c r="J63" s="141"/>
      <c r="K63" s="259">
        <v>3</v>
      </c>
      <c r="L63" s="145" t="s">
        <v>97</v>
      </c>
      <c r="M63" s="260"/>
      <c r="N63" s="261"/>
      <c r="O63" s="262"/>
      <c r="P63" s="262"/>
      <c r="Q63" s="262"/>
      <c r="R63" s="262"/>
      <c r="S63" s="185" t="s">
        <v>37</v>
      </c>
    </row>
    <row r="64" spans="1:19" s="16" customFormat="1" x14ac:dyDescent="0.25">
      <c r="A64" s="357" t="s">
        <v>178</v>
      </c>
      <c r="B64" s="358"/>
      <c r="C64" s="308">
        <f>SUMIF(C55:C63,"=x",$G55:$G63)+SUMIF(C55:C63,"=x",$H55:$H63)+SUMIF(C55:C63,"=x",$I55:$I63)</f>
        <v>4</v>
      </c>
      <c r="D64" s="308">
        <f>SUMIF(D55:D63,"=x",$G55:$G63)+SUMIF(D55:D63,"=x",$H55:$H63)+SUMIF(D55:D63,"=x",$I55:$I63)</f>
        <v>3</v>
      </c>
      <c r="E64" s="308">
        <f>SUMIF(E55:E63,"=x",$G55:$G63)+SUMIF(E55:E63,"=x",$H55:$H63)+SUMIF(E55:E63,"=x",$I55:$I63)</f>
        <v>11</v>
      </c>
      <c r="F64" s="308">
        <f>SUMIF(F55:F63,"=x",$G55:$G63)+SUMIF(F55:F63,"=x",$H55:$H63)+SUMIF(F55:F63,"=x",$I55:$I63)</f>
        <v>3</v>
      </c>
      <c r="G64" s="359">
        <f>SUM(C64:F64)</f>
        <v>21</v>
      </c>
      <c r="H64" s="360"/>
      <c r="I64" s="360"/>
      <c r="J64" s="360"/>
      <c r="K64" s="360"/>
      <c r="L64" s="360"/>
      <c r="M64" s="335"/>
      <c r="N64" s="335"/>
      <c r="O64" s="335"/>
      <c r="P64" s="335"/>
      <c r="Q64" s="335"/>
      <c r="R64" s="335"/>
      <c r="S64" s="336"/>
    </row>
    <row r="65" spans="1:19" s="16" customFormat="1" x14ac:dyDescent="0.25">
      <c r="A65" s="337" t="s">
        <v>179</v>
      </c>
      <c r="B65" s="338"/>
      <c r="C65" s="208">
        <f>SUMIF(C55:C63,"=x",$K55:$K63)</f>
        <v>6</v>
      </c>
      <c r="D65" s="208">
        <f>SUMIF(D55:D63,"=x",$K55:$K63)</f>
        <v>6</v>
      </c>
      <c r="E65" s="208">
        <f>SUMIF(E55:E63,"=x",$K55:$K63)</f>
        <v>17</v>
      </c>
      <c r="F65" s="208">
        <f>SUMIF(F55:F63,"=x",$K55:$K63)</f>
        <v>5</v>
      </c>
      <c r="G65" s="339">
        <f>SUM(C65:F65)</f>
        <v>34</v>
      </c>
      <c r="H65" s="340"/>
      <c r="I65" s="340"/>
      <c r="J65" s="340"/>
      <c r="K65" s="340"/>
      <c r="L65" s="340"/>
      <c r="M65" s="341"/>
      <c r="N65" s="341"/>
      <c r="O65" s="341"/>
      <c r="P65" s="341"/>
      <c r="Q65" s="341"/>
      <c r="R65" s="341"/>
      <c r="S65" s="342"/>
    </row>
    <row r="66" spans="1:19" s="16" customFormat="1" x14ac:dyDescent="0.25">
      <c r="A66" s="343"/>
      <c r="B66" s="344"/>
      <c r="C66" s="209">
        <f>SUMPRODUCT(--(C55:C63="x"),--($L55:$L63="K"))</f>
        <v>0</v>
      </c>
      <c r="D66" s="209">
        <f>SUMPRODUCT(--(D55:D63="x"),--($L55:$L63="K"))</f>
        <v>0</v>
      </c>
      <c r="E66" s="209">
        <f>SUMPRODUCT(--(E55:E63="x"),--($L55:$L63="K"))</f>
        <v>0</v>
      </c>
      <c r="F66" s="209">
        <f>SUMPRODUCT(--(F55:F63="x"),--($L55:$L63="K"))</f>
        <v>0</v>
      </c>
      <c r="G66" s="345">
        <f>SUM(C66:F66)</f>
        <v>0</v>
      </c>
      <c r="H66" s="346"/>
      <c r="I66" s="346"/>
      <c r="J66" s="346"/>
      <c r="K66" s="346"/>
      <c r="L66" s="346"/>
      <c r="M66" s="341"/>
      <c r="N66" s="341"/>
      <c r="O66" s="341"/>
      <c r="P66" s="341"/>
      <c r="Q66" s="341"/>
      <c r="R66" s="341"/>
      <c r="S66" s="342"/>
    </row>
    <row r="67" spans="1:19" s="16" customFormat="1" ht="15" customHeight="1" thickBot="1" x14ac:dyDescent="0.3">
      <c r="A67" s="391" t="s">
        <v>213</v>
      </c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3"/>
    </row>
    <row r="68" spans="1:19" s="16" customFormat="1" x14ac:dyDescent="0.25">
      <c r="A68" s="263" t="s">
        <v>66</v>
      </c>
      <c r="B68" s="264" t="s">
        <v>135</v>
      </c>
      <c r="C68" s="151"/>
      <c r="D68" s="125" t="s">
        <v>24</v>
      </c>
      <c r="E68" s="125"/>
      <c r="F68" s="163"/>
      <c r="G68" s="151"/>
      <c r="H68" s="128">
        <v>2</v>
      </c>
      <c r="I68" s="128"/>
      <c r="J68" s="152"/>
      <c r="K68" s="265">
        <v>3</v>
      </c>
      <c r="L68" s="131" t="s">
        <v>97</v>
      </c>
      <c r="M68" s="266"/>
      <c r="N68" s="218"/>
      <c r="O68" s="134"/>
      <c r="P68" s="134"/>
      <c r="Q68" s="134"/>
      <c r="R68" s="134"/>
      <c r="S68" s="267" t="s">
        <v>138</v>
      </c>
    </row>
    <row r="69" spans="1:19" s="16" customFormat="1" x14ac:dyDescent="0.25">
      <c r="A69" s="221" t="s">
        <v>114</v>
      </c>
      <c r="B69" s="49" t="s">
        <v>113</v>
      </c>
      <c r="C69" s="7"/>
      <c r="D69" s="4" t="s">
        <v>24</v>
      </c>
      <c r="E69" s="4"/>
      <c r="F69" s="27"/>
      <c r="G69" s="83"/>
      <c r="H69" s="42"/>
      <c r="I69" s="42">
        <v>3</v>
      </c>
      <c r="J69" s="8"/>
      <c r="K69" s="9">
        <v>3</v>
      </c>
      <c r="L69" s="9" t="s">
        <v>97</v>
      </c>
      <c r="M69" s="46"/>
      <c r="N69" s="74"/>
      <c r="O69" s="18"/>
      <c r="P69" s="18"/>
      <c r="Q69" s="18"/>
      <c r="R69" s="18"/>
      <c r="S69" s="136" t="s">
        <v>112</v>
      </c>
    </row>
    <row r="70" spans="1:19" s="56" customFormat="1" ht="14.4" x14ac:dyDescent="0.25">
      <c r="A70" s="221" t="s">
        <v>67</v>
      </c>
      <c r="B70" s="161" t="s">
        <v>139</v>
      </c>
      <c r="C70" s="53"/>
      <c r="D70" s="42"/>
      <c r="E70" s="42" t="s">
        <v>24</v>
      </c>
      <c r="F70" s="84"/>
      <c r="G70" s="53">
        <v>2</v>
      </c>
      <c r="H70" s="42"/>
      <c r="I70" s="42"/>
      <c r="J70" s="84"/>
      <c r="K70" s="72">
        <v>3</v>
      </c>
      <c r="L70" s="55" t="s">
        <v>99</v>
      </c>
      <c r="M70" s="99"/>
      <c r="N70" s="82"/>
      <c r="O70" s="207"/>
      <c r="P70" s="207"/>
      <c r="Q70" s="207"/>
      <c r="R70" s="207"/>
      <c r="S70" s="137" t="s">
        <v>42</v>
      </c>
    </row>
    <row r="71" spans="1:19" s="16" customFormat="1" x14ac:dyDescent="0.25">
      <c r="A71" s="221" t="s">
        <v>68</v>
      </c>
      <c r="B71" s="162" t="s">
        <v>140</v>
      </c>
      <c r="C71" s="53"/>
      <c r="D71" s="3"/>
      <c r="E71" s="3" t="s">
        <v>24</v>
      </c>
      <c r="F71" s="84"/>
      <c r="G71" s="53"/>
      <c r="H71" s="42"/>
      <c r="I71" s="42">
        <v>4</v>
      </c>
      <c r="J71" s="27"/>
      <c r="K71" s="28">
        <v>6</v>
      </c>
      <c r="L71" s="9" t="s">
        <v>97</v>
      </c>
      <c r="M71" s="98"/>
      <c r="N71" s="74"/>
      <c r="O71" s="17"/>
      <c r="P71" s="17"/>
      <c r="Q71" s="17"/>
      <c r="R71" s="17"/>
      <c r="S71" s="137" t="s">
        <v>42</v>
      </c>
    </row>
    <row r="72" spans="1:19" s="16" customFormat="1" x14ac:dyDescent="0.25">
      <c r="A72" s="200" t="s">
        <v>83</v>
      </c>
      <c r="B72" s="160" t="s">
        <v>141</v>
      </c>
      <c r="C72" s="53"/>
      <c r="D72" s="3"/>
      <c r="E72" s="3" t="s">
        <v>24</v>
      </c>
      <c r="F72" s="84"/>
      <c r="G72" s="53">
        <v>2</v>
      </c>
      <c r="H72" s="42"/>
      <c r="I72" s="42"/>
      <c r="J72" s="27"/>
      <c r="K72" s="28">
        <v>3</v>
      </c>
      <c r="L72" s="9" t="s">
        <v>99</v>
      </c>
      <c r="M72" s="98"/>
      <c r="N72" s="74"/>
      <c r="O72" s="17"/>
      <c r="P72" s="17"/>
      <c r="Q72" s="17"/>
      <c r="R72" s="17"/>
      <c r="S72" s="137" t="s">
        <v>37</v>
      </c>
    </row>
    <row r="73" spans="1:19" s="16" customFormat="1" x14ac:dyDescent="0.25">
      <c r="A73" s="189" t="s">
        <v>197</v>
      </c>
      <c r="B73" s="188" t="s">
        <v>143</v>
      </c>
      <c r="C73" s="53"/>
      <c r="D73" s="42"/>
      <c r="E73" s="42" t="s">
        <v>24</v>
      </c>
      <c r="F73" s="84"/>
      <c r="G73" s="53"/>
      <c r="H73" s="42"/>
      <c r="I73" s="42">
        <v>2</v>
      </c>
      <c r="J73" s="84"/>
      <c r="K73" s="72">
        <v>3</v>
      </c>
      <c r="L73" s="55" t="s">
        <v>97</v>
      </c>
      <c r="M73" s="99"/>
      <c r="N73" s="78"/>
      <c r="O73" s="207"/>
      <c r="P73" s="207"/>
      <c r="Q73" s="207"/>
      <c r="R73" s="207"/>
      <c r="S73" s="137" t="s">
        <v>37</v>
      </c>
    </row>
    <row r="74" spans="1:19" s="16" customFormat="1" x14ac:dyDescent="0.25">
      <c r="A74" s="268" t="s">
        <v>151</v>
      </c>
      <c r="B74" s="160" t="s">
        <v>147</v>
      </c>
      <c r="C74" s="7"/>
      <c r="D74" s="4"/>
      <c r="E74" s="4" t="s">
        <v>24</v>
      </c>
      <c r="F74" s="27"/>
      <c r="G74" s="7">
        <v>2</v>
      </c>
      <c r="H74" s="42"/>
      <c r="I74" s="4"/>
      <c r="J74" s="27"/>
      <c r="K74" s="28">
        <v>2</v>
      </c>
      <c r="L74" s="9" t="s">
        <v>99</v>
      </c>
      <c r="M74" s="100"/>
      <c r="N74" s="74"/>
      <c r="O74" s="18"/>
      <c r="P74" s="18"/>
      <c r="Q74" s="18"/>
      <c r="R74" s="18"/>
      <c r="S74" s="136" t="s">
        <v>148</v>
      </c>
    </row>
    <row r="75" spans="1:19" s="16" customFormat="1" x14ac:dyDescent="0.25">
      <c r="A75" s="268" t="s">
        <v>152</v>
      </c>
      <c r="B75" s="160" t="s">
        <v>149</v>
      </c>
      <c r="C75" s="7"/>
      <c r="D75" s="4"/>
      <c r="E75" s="4"/>
      <c r="F75" s="27" t="s">
        <v>24</v>
      </c>
      <c r="G75" s="7">
        <v>2</v>
      </c>
      <c r="H75" s="4"/>
      <c r="I75" s="4"/>
      <c r="J75" s="27"/>
      <c r="K75" s="28">
        <v>2</v>
      </c>
      <c r="L75" s="9" t="s">
        <v>99</v>
      </c>
      <c r="M75" s="100"/>
      <c r="N75" s="74"/>
      <c r="O75" s="18"/>
      <c r="P75" s="18"/>
      <c r="Q75" s="18"/>
      <c r="R75" s="18"/>
      <c r="S75" s="136" t="s">
        <v>150</v>
      </c>
    </row>
    <row r="76" spans="1:19" s="16" customFormat="1" x14ac:dyDescent="0.25">
      <c r="A76" s="29" t="s">
        <v>80</v>
      </c>
      <c r="B76" s="162" t="s">
        <v>134</v>
      </c>
      <c r="C76" s="7" t="s">
        <v>24</v>
      </c>
      <c r="D76" s="4"/>
      <c r="E76" s="4"/>
      <c r="F76" s="27"/>
      <c r="G76" s="53"/>
      <c r="H76" s="42">
        <v>2</v>
      </c>
      <c r="I76" s="42"/>
      <c r="J76" s="27"/>
      <c r="K76" s="28">
        <v>3</v>
      </c>
      <c r="L76" s="9" t="s">
        <v>97</v>
      </c>
      <c r="M76" s="100"/>
      <c r="N76" s="74"/>
      <c r="O76" s="18"/>
      <c r="P76" s="18"/>
      <c r="Q76" s="18"/>
      <c r="R76" s="18"/>
      <c r="S76" s="136" t="s">
        <v>46</v>
      </c>
    </row>
    <row r="77" spans="1:19" s="16" customFormat="1" x14ac:dyDescent="0.25">
      <c r="A77" s="29" t="s">
        <v>63</v>
      </c>
      <c r="B77" s="161" t="s">
        <v>146</v>
      </c>
      <c r="C77" s="164"/>
      <c r="D77" s="18" t="s">
        <v>24</v>
      </c>
      <c r="E77" s="4"/>
      <c r="F77" s="47"/>
      <c r="G77" s="59"/>
      <c r="H77" s="207"/>
      <c r="I77" s="42">
        <v>2</v>
      </c>
      <c r="J77" s="47"/>
      <c r="K77" s="28">
        <v>3</v>
      </c>
      <c r="L77" s="159" t="s">
        <v>97</v>
      </c>
      <c r="M77" s="46"/>
      <c r="N77" s="50"/>
      <c r="O77" s="50"/>
      <c r="P77" s="50"/>
      <c r="Q77" s="50"/>
      <c r="R77" s="50"/>
      <c r="S77" s="136" t="s">
        <v>45</v>
      </c>
    </row>
    <row r="78" spans="1:19" s="16" customFormat="1" ht="14.4" thickBot="1" x14ac:dyDescent="0.3">
      <c r="A78" s="199" t="s">
        <v>69</v>
      </c>
      <c r="B78" s="269" t="s">
        <v>142</v>
      </c>
      <c r="C78" s="155"/>
      <c r="D78" s="148"/>
      <c r="E78" s="148"/>
      <c r="F78" s="165" t="s">
        <v>24</v>
      </c>
      <c r="G78" s="155">
        <v>2</v>
      </c>
      <c r="H78" s="148"/>
      <c r="I78" s="148"/>
      <c r="J78" s="141"/>
      <c r="K78" s="259">
        <v>3</v>
      </c>
      <c r="L78" s="145" t="s">
        <v>99</v>
      </c>
      <c r="M78" s="270"/>
      <c r="N78" s="271"/>
      <c r="O78" s="272"/>
      <c r="P78" s="273"/>
      <c r="Q78" s="225"/>
      <c r="R78" s="225"/>
      <c r="S78" s="274" t="s">
        <v>41</v>
      </c>
    </row>
    <row r="79" spans="1:19" s="16" customFormat="1" x14ac:dyDescent="0.25">
      <c r="A79" s="331" t="s">
        <v>178</v>
      </c>
      <c r="B79" s="332"/>
      <c r="C79" s="111">
        <f>SUMIF(C68:C78,"=x",$G68:$G78)+SUMIF(C68:C78,"=x",$H68:$H78)+SUMIF(C68:C78,"=x",$I68:$I78)</f>
        <v>2</v>
      </c>
      <c r="D79" s="111">
        <f>SUMIF(D68:D78,"=x",$G68:$G78)+SUMIF(D68:D78,"=x",$H68:$H78)+SUMIF(D68:D78,"=x",$I68:$I78)</f>
        <v>7</v>
      </c>
      <c r="E79" s="111">
        <f>SUMIF(E68:E78,"=x",$G68:$G78)+SUMIF(E68:E78,"=x",$H68:$H78)+SUMIF(E68:E78,"=x",$I68:$I78)</f>
        <v>12</v>
      </c>
      <c r="F79" s="111">
        <f>SUMIF(F68:F78,"=x",$G68:$G78)+SUMIF(F68:F78,"=x",$H68:$H78)+SUMIF(F68:F78,"=x",$I68:$I78)</f>
        <v>4</v>
      </c>
      <c r="G79" s="333">
        <f>SUM(C79:F79)</f>
        <v>25</v>
      </c>
      <c r="H79" s="334"/>
      <c r="I79" s="334"/>
      <c r="J79" s="334"/>
      <c r="K79" s="334"/>
      <c r="L79" s="334"/>
      <c r="M79" s="335"/>
      <c r="N79" s="335"/>
      <c r="O79" s="335"/>
      <c r="P79" s="335"/>
      <c r="Q79" s="335"/>
      <c r="R79" s="335"/>
      <c r="S79" s="336"/>
    </row>
    <row r="80" spans="1:19" s="16" customFormat="1" x14ac:dyDescent="0.25">
      <c r="A80" s="337" t="s">
        <v>179</v>
      </c>
      <c r="B80" s="338"/>
      <c r="C80" s="112">
        <f>SUMIF(C68:C78,"=x",$K68:$K78)</f>
        <v>3</v>
      </c>
      <c r="D80" s="112">
        <f>SUMIF(D68:D78,"=x",$K68:$K78)</f>
        <v>9</v>
      </c>
      <c r="E80" s="112">
        <f>SUMIF(E68:E78,"=x",$K68:$K78)</f>
        <v>17</v>
      </c>
      <c r="F80" s="112">
        <f>SUMIF(F68:F78,"=x",$K68:$K78)</f>
        <v>5</v>
      </c>
      <c r="G80" s="339">
        <f>SUM(C80:F80)</f>
        <v>34</v>
      </c>
      <c r="H80" s="340"/>
      <c r="I80" s="340"/>
      <c r="J80" s="340"/>
      <c r="K80" s="340"/>
      <c r="L80" s="340"/>
      <c r="M80" s="341"/>
      <c r="N80" s="341"/>
      <c r="O80" s="341"/>
      <c r="P80" s="341"/>
      <c r="Q80" s="341"/>
      <c r="R80" s="341"/>
      <c r="S80" s="342"/>
    </row>
    <row r="81" spans="1:19" s="16" customFormat="1" x14ac:dyDescent="0.25">
      <c r="A81" s="343"/>
      <c r="B81" s="344"/>
      <c r="C81" s="113">
        <f>SUMPRODUCT(--(C68:C78="x"),--($L68:$L78="K"))</f>
        <v>0</v>
      </c>
      <c r="D81" s="113">
        <f>SUMPRODUCT(--(D68:D78="x"),--($L68:$L78="K"))</f>
        <v>0</v>
      </c>
      <c r="E81" s="113">
        <f>SUMPRODUCT(--(E68:E78="x"),--($L68:$L78="K"))</f>
        <v>0</v>
      </c>
      <c r="F81" s="113">
        <f>SUMPRODUCT(--(F68:F78="x"),--($L68:$L78="K"))</f>
        <v>0</v>
      </c>
      <c r="G81" s="345">
        <f>SUM(C81:F81)</f>
        <v>0</v>
      </c>
      <c r="H81" s="346"/>
      <c r="I81" s="346"/>
      <c r="J81" s="346"/>
      <c r="K81" s="346"/>
      <c r="L81" s="346"/>
      <c r="M81" s="341"/>
      <c r="N81" s="341"/>
      <c r="O81" s="341"/>
      <c r="P81" s="341"/>
      <c r="Q81" s="341"/>
      <c r="R81" s="341"/>
      <c r="S81" s="342"/>
    </row>
    <row r="82" spans="1:19" s="16" customFormat="1" ht="14.4" thickBot="1" x14ac:dyDescent="0.3">
      <c r="A82" s="92" t="s">
        <v>210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4"/>
      <c r="M82" s="309"/>
      <c r="N82" s="309"/>
      <c r="O82" s="309"/>
      <c r="P82" s="309"/>
      <c r="Q82" s="309"/>
      <c r="R82" s="309"/>
      <c r="S82" s="310"/>
    </row>
    <row r="83" spans="1:19" s="16" customFormat="1" x14ac:dyDescent="0.25">
      <c r="A83" s="275" t="s">
        <v>195</v>
      </c>
      <c r="B83" s="276" t="s">
        <v>153</v>
      </c>
      <c r="C83" s="277"/>
      <c r="D83" s="128" t="s">
        <v>24</v>
      </c>
      <c r="E83" s="128"/>
      <c r="F83" s="163"/>
      <c r="G83" s="127"/>
      <c r="H83" s="128">
        <v>3</v>
      </c>
      <c r="I83" s="128"/>
      <c r="J83" s="163"/>
      <c r="K83" s="278">
        <v>4</v>
      </c>
      <c r="L83" s="226" t="s">
        <v>97</v>
      </c>
      <c r="M83" s="279"/>
      <c r="N83" s="280"/>
      <c r="O83" s="280"/>
      <c r="P83" s="280"/>
      <c r="Q83" s="280"/>
      <c r="R83" s="280"/>
      <c r="S83" s="267" t="s">
        <v>182</v>
      </c>
    </row>
    <row r="84" spans="1:19" s="16" customFormat="1" x14ac:dyDescent="0.25">
      <c r="A84" s="221" t="s">
        <v>114</v>
      </c>
      <c r="B84" s="85" t="s">
        <v>113</v>
      </c>
      <c r="C84" s="53"/>
      <c r="D84" s="42" t="s">
        <v>24</v>
      </c>
      <c r="E84" s="42"/>
      <c r="F84" s="84"/>
      <c r="G84" s="83"/>
      <c r="H84" s="42"/>
      <c r="I84" s="42">
        <v>3</v>
      </c>
      <c r="J84" s="54"/>
      <c r="K84" s="55">
        <v>3</v>
      </c>
      <c r="L84" s="55" t="s">
        <v>97</v>
      </c>
      <c r="M84" s="60"/>
      <c r="N84" s="78"/>
      <c r="O84" s="207"/>
      <c r="P84" s="207"/>
      <c r="Q84" s="207"/>
      <c r="R84" s="207"/>
      <c r="S84" s="137" t="s">
        <v>112</v>
      </c>
    </row>
    <row r="85" spans="1:19" s="16" customFormat="1" x14ac:dyDescent="0.25">
      <c r="A85" s="281" t="s">
        <v>163</v>
      </c>
      <c r="B85" s="166" t="s">
        <v>162</v>
      </c>
      <c r="C85" s="121"/>
      <c r="D85" s="158" t="s">
        <v>24</v>
      </c>
      <c r="E85" s="158"/>
      <c r="F85" s="169"/>
      <c r="G85" s="83">
        <v>2</v>
      </c>
      <c r="H85" s="4"/>
      <c r="I85" s="4"/>
      <c r="J85" s="27"/>
      <c r="K85" s="28">
        <v>2</v>
      </c>
      <c r="L85" s="55" t="s">
        <v>99</v>
      </c>
      <c r="M85" s="60"/>
      <c r="N85" s="61"/>
      <c r="O85" s="61"/>
      <c r="P85" s="61"/>
      <c r="Q85" s="61"/>
      <c r="R85" s="61"/>
      <c r="S85" s="137" t="s">
        <v>164</v>
      </c>
    </row>
    <row r="86" spans="1:19" s="16" customFormat="1" x14ac:dyDescent="0.25">
      <c r="A86" s="221" t="s">
        <v>54</v>
      </c>
      <c r="B86" s="167" t="s">
        <v>100</v>
      </c>
      <c r="C86" s="7"/>
      <c r="D86" s="4" t="s">
        <v>24</v>
      </c>
      <c r="E86" s="4"/>
      <c r="F86" s="84"/>
      <c r="G86" s="83"/>
      <c r="H86" s="42">
        <v>2</v>
      </c>
      <c r="I86" s="42"/>
      <c r="J86" s="54"/>
      <c r="K86" s="55">
        <v>3</v>
      </c>
      <c r="L86" s="55" t="s">
        <v>97</v>
      </c>
      <c r="M86" s="46"/>
      <c r="N86" s="122"/>
      <c r="O86" s="18"/>
      <c r="P86" s="18"/>
      <c r="Q86" s="18"/>
      <c r="R86" s="18"/>
      <c r="S86" s="136" t="s">
        <v>222</v>
      </c>
    </row>
    <row r="87" spans="1:19" s="16" customFormat="1" x14ac:dyDescent="0.25">
      <c r="A87" s="282" t="s">
        <v>70</v>
      </c>
      <c r="B87" s="161" t="s">
        <v>158</v>
      </c>
      <c r="C87" s="59"/>
      <c r="D87" s="207"/>
      <c r="E87" s="4" t="s">
        <v>24</v>
      </c>
      <c r="F87" s="202"/>
      <c r="G87" s="42">
        <v>1</v>
      </c>
      <c r="H87" s="201"/>
      <c r="I87" s="201"/>
      <c r="J87" s="203"/>
      <c r="K87" s="72">
        <v>2</v>
      </c>
      <c r="L87" s="55" t="s">
        <v>99</v>
      </c>
      <c r="M87" s="60"/>
      <c r="N87" s="61"/>
      <c r="O87" s="61"/>
      <c r="P87" s="61"/>
      <c r="Q87" s="61"/>
      <c r="R87" s="61"/>
      <c r="S87" s="283" t="s">
        <v>43</v>
      </c>
    </row>
    <row r="88" spans="1:19" s="16" customFormat="1" x14ac:dyDescent="0.25">
      <c r="A88" s="281" t="s">
        <v>71</v>
      </c>
      <c r="B88" s="161" t="s">
        <v>196</v>
      </c>
      <c r="C88" s="59"/>
      <c r="D88" s="42"/>
      <c r="E88" s="42" t="s">
        <v>24</v>
      </c>
      <c r="F88" s="84"/>
      <c r="G88" s="83"/>
      <c r="H88" s="42">
        <v>1</v>
      </c>
      <c r="I88" s="42"/>
      <c r="J88" s="84"/>
      <c r="K88" s="72">
        <v>1</v>
      </c>
      <c r="L88" s="55" t="s">
        <v>97</v>
      </c>
      <c r="M88" s="60"/>
      <c r="N88" s="61"/>
      <c r="O88" s="61"/>
      <c r="P88" s="61"/>
      <c r="Q88" s="61"/>
      <c r="R88" s="61"/>
      <c r="S88" s="137" t="s">
        <v>43</v>
      </c>
    </row>
    <row r="89" spans="1:19" s="16" customFormat="1" x14ac:dyDescent="0.25">
      <c r="A89" s="29" t="s">
        <v>80</v>
      </c>
      <c r="B89" s="162" t="s">
        <v>134</v>
      </c>
      <c r="C89" s="7" t="s">
        <v>24</v>
      </c>
      <c r="D89" s="4"/>
      <c r="E89" s="4"/>
      <c r="F89" s="27"/>
      <c r="G89" s="7"/>
      <c r="H89" s="4">
        <v>2</v>
      </c>
      <c r="I89" s="4"/>
      <c r="J89" s="27"/>
      <c r="K89" s="28">
        <v>3</v>
      </c>
      <c r="L89" s="9" t="s">
        <v>97</v>
      </c>
      <c r="M89" s="100"/>
      <c r="N89" s="74"/>
      <c r="O89" s="18"/>
      <c r="P89" s="18"/>
      <c r="Q89" s="18"/>
      <c r="R89" s="18"/>
      <c r="S89" s="136" t="s">
        <v>46</v>
      </c>
    </row>
    <row r="90" spans="1:19" s="16" customFormat="1" x14ac:dyDescent="0.25">
      <c r="A90" s="200" t="s">
        <v>83</v>
      </c>
      <c r="B90" s="160" t="s">
        <v>141</v>
      </c>
      <c r="C90" s="53" t="s">
        <v>24</v>
      </c>
      <c r="D90" s="3"/>
      <c r="E90" s="3"/>
      <c r="F90" s="84"/>
      <c r="G90" s="83">
        <v>2</v>
      </c>
      <c r="H90" s="42"/>
      <c r="I90" s="42"/>
      <c r="J90" s="27"/>
      <c r="K90" s="28">
        <v>3</v>
      </c>
      <c r="L90" s="9" t="s">
        <v>99</v>
      </c>
      <c r="M90" s="98"/>
      <c r="N90" s="74"/>
      <c r="O90" s="17"/>
      <c r="P90" s="17"/>
      <c r="Q90" s="17"/>
      <c r="R90" s="17"/>
      <c r="S90" s="137" t="s">
        <v>37</v>
      </c>
    </row>
    <row r="91" spans="1:19" s="16" customFormat="1" x14ac:dyDescent="0.25">
      <c r="A91" s="189" t="s">
        <v>197</v>
      </c>
      <c r="B91" s="188" t="s">
        <v>143</v>
      </c>
      <c r="C91" s="7" t="s">
        <v>24</v>
      </c>
      <c r="D91" s="4"/>
      <c r="E91" s="4"/>
      <c r="F91" s="84"/>
      <c r="G91" s="83"/>
      <c r="H91" s="42"/>
      <c r="I91" s="42">
        <v>2</v>
      </c>
      <c r="J91" s="84"/>
      <c r="K91" s="72">
        <v>3</v>
      </c>
      <c r="L91" s="55" t="s">
        <v>97</v>
      </c>
      <c r="M91" s="99"/>
      <c r="N91" s="78"/>
      <c r="O91" s="207"/>
      <c r="P91" s="207"/>
      <c r="Q91" s="207"/>
      <c r="R91" s="207"/>
      <c r="S91" s="137" t="s">
        <v>37</v>
      </c>
    </row>
    <row r="92" spans="1:19" s="16" customFormat="1" x14ac:dyDescent="0.25">
      <c r="A92" s="189" t="s">
        <v>198</v>
      </c>
      <c r="B92" s="188" t="s">
        <v>144</v>
      </c>
      <c r="C92" s="53"/>
      <c r="D92" s="42" t="s">
        <v>24</v>
      </c>
      <c r="E92" s="42"/>
      <c r="F92" s="84"/>
      <c r="G92" s="83">
        <v>2</v>
      </c>
      <c r="H92" s="42"/>
      <c r="I92" s="42"/>
      <c r="J92" s="84"/>
      <c r="K92" s="72">
        <v>3</v>
      </c>
      <c r="L92" s="55" t="s">
        <v>99</v>
      </c>
      <c r="M92" s="99"/>
      <c r="N92" s="78"/>
      <c r="O92" s="207"/>
      <c r="P92" s="207"/>
      <c r="Q92" s="207"/>
      <c r="R92" s="207"/>
      <c r="S92" s="137" t="s">
        <v>37</v>
      </c>
    </row>
    <row r="93" spans="1:19" s="16" customFormat="1" x14ac:dyDescent="0.25">
      <c r="A93" s="189" t="s">
        <v>199</v>
      </c>
      <c r="B93" s="188" t="s">
        <v>145</v>
      </c>
      <c r="C93" s="53"/>
      <c r="D93" s="42" t="s">
        <v>24</v>
      </c>
      <c r="E93" s="42"/>
      <c r="F93" s="84"/>
      <c r="G93" s="83"/>
      <c r="H93" s="42"/>
      <c r="I93" s="42">
        <v>2</v>
      </c>
      <c r="J93" s="84"/>
      <c r="K93" s="72">
        <v>3</v>
      </c>
      <c r="L93" s="55" t="s">
        <v>97</v>
      </c>
      <c r="M93" s="99"/>
      <c r="N93" s="78"/>
      <c r="O93" s="207"/>
      <c r="P93" s="207"/>
      <c r="Q93" s="207"/>
      <c r="R93" s="207"/>
      <c r="S93" s="137" t="s">
        <v>37</v>
      </c>
    </row>
    <row r="94" spans="1:19" s="16" customFormat="1" x14ac:dyDescent="0.25">
      <c r="A94" s="189" t="s">
        <v>85</v>
      </c>
      <c r="B94" s="161" t="s">
        <v>137</v>
      </c>
      <c r="C94" s="53"/>
      <c r="D94" s="42" t="s">
        <v>24</v>
      </c>
      <c r="E94" s="42"/>
      <c r="F94" s="84"/>
      <c r="G94" s="83"/>
      <c r="H94" s="42"/>
      <c r="I94" s="42">
        <v>2</v>
      </c>
      <c r="J94" s="84"/>
      <c r="K94" s="72">
        <v>2</v>
      </c>
      <c r="L94" s="55" t="s">
        <v>97</v>
      </c>
      <c r="M94" s="99"/>
      <c r="N94" s="78"/>
      <c r="O94" s="207"/>
      <c r="P94" s="207"/>
      <c r="Q94" s="207"/>
      <c r="R94" s="207"/>
      <c r="S94" s="137" t="s">
        <v>84</v>
      </c>
    </row>
    <row r="95" spans="1:19" s="16" customFormat="1" x14ac:dyDescent="0.25">
      <c r="A95" s="189" t="s">
        <v>86</v>
      </c>
      <c r="B95" s="161" t="s">
        <v>136</v>
      </c>
      <c r="C95" s="53"/>
      <c r="D95" s="42"/>
      <c r="E95" s="42" t="s">
        <v>24</v>
      </c>
      <c r="F95" s="84"/>
      <c r="G95" s="83"/>
      <c r="H95" s="42"/>
      <c r="I95" s="42">
        <v>2</v>
      </c>
      <c r="J95" s="84"/>
      <c r="K95" s="72">
        <v>2</v>
      </c>
      <c r="L95" s="55" t="s">
        <v>97</v>
      </c>
      <c r="M95" s="99"/>
      <c r="N95" s="78"/>
      <c r="O95" s="207"/>
      <c r="P95" s="207"/>
      <c r="Q95" s="207"/>
      <c r="R95" s="207"/>
      <c r="S95" s="137" t="s">
        <v>84</v>
      </c>
    </row>
    <row r="96" spans="1:19" s="16" customFormat="1" x14ac:dyDescent="0.25">
      <c r="A96" s="221" t="s">
        <v>200</v>
      </c>
      <c r="B96" s="85" t="s">
        <v>201</v>
      </c>
      <c r="C96" s="53"/>
      <c r="D96" s="42"/>
      <c r="E96" s="42" t="s">
        <v>24</v>
      </c>
      <c r="F96" s="84"/>
      <c r="G96" s="83"/>
      <c r="H96" s="42">
        <v>2</v>
      </c>
      <c r="I96" s="42"/>
      <c r="J96" s="84"/>
      <c r="K96" s="72">
        <v>3</v>
      </c>
      <c r="L96" s="55" t="s">
        <v>172</v>
      </c>
      <c r="M96" s="99"/>
      <c r="N96" s="78"/>
      <c r="O96" s="207"/>
      <c r="P96" s="207"/>
      <c r="Q96" s="207"/>
      <c r="R96" s="207"/>
      <c r="S96" s="137" t="s">
        <v>166</v>
      </c>
    </row>
    <row r="97" spans="1:31" s="16" customFormat="1" x14ac:dyDescent="0.25">
      <c r="A97" s="221" t="s">
        <v>209</v>
      </c>
      <c r="B97" s="49" t="s">
        <v>165</v>
      </c>
      <c r="C97" s="7"/>
      <c r="D97" s="4"/>
      <c r="E97" s="4"/>
      <c r="F97" s="27" t="s">
        <v>24</v>
      </c>
      <c r="G97" s="26">
        <v>2</v>
      </c>
      <c r="H97" s="4"/>
      <c r="I97" s="4"/>
      <c r="J97" s="27"/>
      <c r="K97" s="28">
        <v>2</v>
      </c>
      <c r="L97" s="9" t="s">
        <v>99</v>
      </c>
      <c r="M97" s="100"/>
      <c r="N97" s="74"/>
      <c r="O97" s="18"/>
      <c r="P97" s="18"/>
      <c r="Q97" s="18"/>
      <c r="R97" s="18"/>
      <c r="S97" s="136" t="s">
        <v>208</v>
      </c>
    </row>
    <row r="98" spans="1:31" s="16" customFormat="1" x14ac:dyDescent="0.25">
      <c r="A98" s="284" t="s">
        <v>160</v>
      </c>
      <c r="B98" s="49" t="s">
        <v>159</v>
      </c>
      <c r="C98" s="59"/>
      <c r="D98" s="3"/>
      <c r="E98" s="4"/>
      <c r="F98" s="84" t="s">
        <v>24</v>
      </c>
      <c r="G98" s="83"/>
      <c r="H98" s="4"/>
      <c r="I98" s="42">
        <v>2</v>
      </c>
      <c r="J98" s="27"/>
      <c r="K98" s="28">
        <v>2</v>
      </c>
      <c r="L98" s="9" t="s">
        <v>128</v>
      </c>
      <c r="M98" s="46"/>
      <c r="N98" s="34"/>
      <c r="O98" s="34"/>
      <c r="P98" s="34"/>
      <c r="Q98" s="34"/>
      <c r="R98" s="34"/>
      <c r="S98" s="137" t="s">
        <v>161</v>
      </c>
    </row>
    <row r="99" spans="1:31" s="16" customFormat="1" x14ac:dyDescent="0.25">
      <c r="A99" s="284" t="s">
        <v>63</v>
      </c>
      <c r="B99" s="161" t="s">
        <v>146</v>
      </c>
      <c r="C99" s="59"/>
      <c r="D99" s="42"/>
      <c r="E99" s="42"/>
      <c r="F99" s="84" t="s">
        <v>24</v>
      </c>
      <c r="G99" s="83"/>
      <c r="H99" s="42"/>
      <c r="I99" s="42">
        <v>2</v>
      </c>
      <c r="J99" s="84"/>
      <c r="K99" s="72">
        <v>3</v>
      </c>
      <c r="L99" s="55" t="s">
        <v>97</v>
      </c>
      <c r="M99" s="60"/>
      <c r="N99" s="61"/>
      <c r="O99" s="61"/>
      <c r="P99" s="61"/>
      <c r="Q99" s="61"/>
      <c r="R99" s="61"/>
      <c r="S99" s="137" t="s">
        <v>45</v>
      </c>
    </row>
    <row r="100" spans="1:31" s="16" customFormat="1" x14ac:dyDescent="0.25">
      <c r="A100" s="285" t="s">
        <v>156</v>
      </c>
      <c r="B100" s="193" t="s">
        <v>155</v>
      </c>
      <c r="C100" s="194"/>
      <c r="D100" s="178"/>
      <c r="E100" s="178" t="s">
        <v>24</v>
      </c>
      <c r="F100" s="120"/>
      <c r="G100" s="179"/>
      <c r="H100" s="178">
        <v>4</v>
      </c>
      <c r="I100" s="178"/>
      <c r="J100" s="120"/>
      <c r="K100" s="195">
        <v>4</v>
      </c>
      <c r="L100" s="182" t="s">
        <v>97</v>
      </c>
      <c r="M100" s="196"/>
      <c r="N100" s="197"/>
      <c r="O100" s="197"/>
      <c r="P100" s="197"/>
      <c r="Q100" s="197"/>
      <c r="R100" s="197"/>
      <c r="S100" s="286" t="s">
        <v>157</v>
      </c>
    </row>
    <row r="101" spans="1:31" s="56" customFormat="1" ht="14.4" thickBot="1" x14ac:dyDescent="0.3">
      <c r="A101" s="199" t="s">
        <v>78</v>
      </c>
      <c r="B101" s="287" t="s">
        <v>154</v>
      </c>
      <c r="C101" s="168"/>
      <c r="D101" s="148"/>
      <c r="E101" s="148"/>
      <c r="F101" s="165" t="s">
        <v>24</v>
      </c>
      <c r="G101" s="222">
        <v>2</v>
      </c>
      <c r="H101" s="148"/>
      <c r="I101" s="148"/>
      <c r="J101" s="165"/>
      <c r="K101" s="288">
        <v>2</v>
      </c>
      <c r="L101" s="231" t="s">
        <v>99</v>
      </c>
      <c r="M101" s="289"/>
      <c r="N101" s="290"/>
      <c r="O101" s="290"/>
      <c r="P101" s="290"/>
      <c r="Q101" s="290"/>
      <c r="R101" s="290"/>
      <c r="S101" s="291" t="s">
        <v>47</v>
      </c>
    </row>
    <row r="102" spans="1:31" s="16" customFormat="1" x14ac:dyDescent="0.25">
      <c r="A102" s="331" t="s">
        <v>178</v>
      </c>
      <c r="B102" s="332"/>
      <c r="C102" s="111">
        <f>SUMIF(C83:C101,"=x",$G83:$G101)+SUMIF(C83:C101,"=x",$H83:$H101)+SUMIF(C83:C101,"=x",$I83:$I101)</f>
        <v>6</v>
      </c>
      <c r="D102" s="111">
        <f>SUMIF(D83:D101,"=x",$G83:$G101)+SUMIF(D83:D101,"=x",$H83:$H101)+SUMIF(D83:D101,"=x",$I83:$I101)</f>
        <v>16</v>
      </c>
      <c r="E102" s="111">
        <f>SUMIF(E83:E101,"=x",$G83:$G101)+SUMIF(E83:E101,"=x",$H83:$H101)+SUMIF(E83:E101,"=x",$I83:$I101)</f>
        <v>10</v>
      </c>
      <c r="F102" s="111">
        <f>SUMIF(F83:F101,"=x",$G83:$G101)+SUMIF(F83:F101,"=x",$H83:$H101)+SUMIF(F83:F101,"=x",$I83:$I101)</f>
        <v>8</v>
      </c>
      <c r="G102" s="333">
        <f>SUM(C102:F102)</f>
        <v>40</v>
      </c>
      <c r="H102" s="334"/>
      <c r="I102" s="334"/>
      <c r="J102" s="334"/>
      <c r="K102" s="334"/>
      <c r="L102" s="334"/>
      <c r="M102" s="335"/>
      <c r="N102" s="335"/>
      <c r="O102" s="335"/>
      <c r="P102" s="335"/>
      <c r="Q102" s="335"/>
      <c r="R102" s="335"/>
      <c r="S102" s="336"/>
    </row>
    <row r="103" spans="1:31" s="16" customFormat="1" x14ac:dyDescent="0.25">
      <c r="A103" s="337" t="s">
        <v>179</v>
      </c>
      <c r="B103" s="338"/>
      <c r="C103" s="112">
        <f>SUMIF(C83:C101,"=x",$K83:$K101)</f>
        <v>9</v>
      </c>
      <c r="D103" s="112">
        <f>SUMIF(D83:D101,"=x",$K83:$K101)</f>
        <v>20</v>
      </c>
      <c r="E103" s="112">
        <f>SUMIF(E83:E101,"=x",$K83:$K101)</f>
        <v>12</v>
      </c>
      <c r="F103" s="112">
        <f>SUMIF(F83:F101,"=x",$K83:$K101)</f>
        <v>9</v>
      </c>
      <c r="G103" s="339">
        <f>SUM(C103:F103)</f>
        <v>50</v>
      </c>
      <c r="H103" s="340"/>
      <c r="I103" s="340"/>
      <c r="J103" s="340"/>
      <c r="K103" s="340"/>
      <c r="L103" s="340"/>
      <c r="M103" s="341"/>
      <c r="N103" s="341"/>
      <c r="O103" s="341"/>
      <c r="P103" s="341"/>
      <c r="Q103" s="341"/>
      <c r="R103" s="341"/>
      <c r="S103" s="342"/>
    </row>
    <row r="104" spans="1:31" s="16" customFormat="1" x14ac:dyDescent="0.25">
      <c r="A104" s="343"/>
      <c r="B104" s="344"/>
      <c r="C104" s="113">
        <f>SUMPRODUCT(--(C83:C101="x"),--($L83:$L101="K"))</f>
        <v>0</v>
      </c>
      <c r="D104" s="113">
        <f>SUMPRODUCT(--(D83:D101="x"),--($L83:$L101="K"))</f>
        <v>0</v>
      </c>
      <c r="E104" s="113">
        <f>SUMPRODUCT(--(E83:E101="x"),--($L83:$L101="K"))</f>
        <v>0</v>
      </c>
      <c r="F104" s="113">
        <f>SUMPRODUCT(--(F83:F101="x"),--($L83:$L101="K"))</f>
        <v>0</v>
      </c>
      <c r="G104" s="345">
        <f>SUM(C104:F104)</f>
        <v>0</v>
      </c>
      <c r="H104" s="346"/>
      <c r="I104" s="346"/>
      <c r="J104" s="346"/>
      <c r="K104" s="346"/>
      <c r="L104" s="346"/>
      <c r="M104" s="341"/>
      <c r="N104" s="341"/>
      <c r="O104" s="341"/>
      <c r="P104" s="341"/>
      <c r="Q104" s="341"/>
      <c r="R104" s="341"/>
      <c r="S104" s="342"/>
    </row>
    <row r="105" spans="1:31" s="16" customFormat="1" ht="14.4" thickBot="1" x14ac:dyDescent="0.3">
      <c r="A105" s="92" t="s">
        <v>216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4"/>
      <c r="M105" s="309"/>
      <c r="N105" s="309"/>
      <c r="O105" s="309"/>
      <c r="P105" s="309"/>
      <c r="Q105" s="309"/>
      <c r="R105" s="309"/>
      <c r="S105" s="310"/>
    </row>
    <row r="106" spans="1:31" s="68" customFormat="1" x14ac:dyDescent="0.25">
      <c r="A106" s="292" t="s">
        <v>204</v>
      </c>
      <c r="B106" s="175" t="s">
        <v>176</v>
      </c>
      <c r="C106" s="170" t="s">
        <v>24</v>
      </c>
      <c r="D106" s="171"/>
      <c r="E106" s="171"/>
      <c r="F106" s="172"/>
      <c r="G106" s="170"/>
      <c r="H106" s="171">
        <v>2</v>
      </c>
      <c r="I106" s="171"/>
      <c r="J106" s="172"/>
      <c r="K106" s="293">
        <v>3</v>
      </c>
      <c r="L106" s="226" t="s">
        <v>97</v>
      </c>
      <c r="M106" s="294"/>
      <c r="N106" s="295"/>
      <c r="O106" s="295"/>
      <c r="P106" s="295"/>
      <c r="Q106" s="295"/>
      <c r="R106" s="295"/>
      <c r="S106" s="296" t="s">
        <v>177</v>
      </c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</row>
    <row r="107" spans="1:31" s="68" customFormat="1" x14ac:dyDescent="0.25">
      <c r="A107" s="29" t="s">
        <v>80</v>
      </c>
      <c r="B107" s="162" t="s">
        <v>134</v>
      </c>
      <c r="C107" s="7" t="s">
        <v>24</v>
      </c>
      <c r="D107" s="4"/>
      <c r="E107" s="4"/>
      <c r="F107" s="27"/>
      <c r="G107" s="7"/>
      <c r="H107" s="4">
        <v>2</v>
      </c>
      <c r="I107" s="4"/>
      <c r="J107" s="27"/>
      <c r="K107" s="28">
        <v>3</v>
      </c>
      <c r="L107" s="9" t="s">
        <v>97</v>
      </c>
      <c r="M107" s="100"/>
      <c r="N107" s="74"/>
      <c r="O107" s="18"/>
      <c r="P107" s="18"/>
      <c r="Q107" s="18"/>
      <c r="R107" s="18"/>
      <c r="S107" s="136" t="s">
        <v>46</v>
      </c>
    </row>
    <row r="108" spans="1:31" s="68" customFormat="1" x14ac:dyDescent="0.25">
      <c r="A108" s="320" t="s">
        <v>114</v>
      </c>
      <c r="B108" s="176" t="s">
        <v>113</v>
      </c>
      <c r="C108" s="177"/>
      <c r="D108" s="178" t="s">
        <v>24</v>
      </c>
      <c r="E108" s="178"/>
      <c r="F108" s="120"/>
      <c r="G108" s="179"/>
      <c r="H108" s="178"/>
      <c r="I108" s="178">
        <v>3</v>
      </c>
      <c r="J108" s="180"/>
      <c r="K108" s="182">
        <v>3</v>
      </c>
      <c r="L108" s="182" t="s">
        <v>97</v>
      </c>
      <c r="M108" s="196"/>
      <c r="N108" s="321"/>
      <c r="O108" s="322"/>
      <c r="P108" s="322"/>
      <c r="Q108" s="322"/>
      <c r="R108" s="322"/>
      <c r="S108" s="286" t="s">
        <v>112</v>
      </c>
    </row>
    <row r="109" spans="1:31" s="68" customFormat="1" x14ac:dyDescent="0.25">
      <c r="A109" s="323" t="s">
        <v>195</v>
      </c>
      <c r="B109" s="324" t="s">
        <v>153</v>
      </c>
      <c r="C109" s="164"/>
      <c r="D109" s="4" t="s">
        <v>24</v>
      </c>
      <c r="E109" s="4"/>
      <c r="F109" s="27"/>
      <c r="G109" s="26"/>
      <c r="H109" s="4">
        <v>3</v>
      </c>
      <c r="I109" s="4"/>
      <c r="J109" s="27"/>
      <c r="K109" s="28">
        <v>4</v>
      </c>
      <c r="L109" s="9" t="s">
        <v>97</v>
      </c>
      <c r="M109" s="46"/>
      <c r="N109" s="50"/>
      <c r="O109" s="50"/>
      <c r="P109" s="50"/>
      <c r="Q109" s="50"/>
      <c r="R109" s="50"/>
      <c r="S109" s="136" t="s">
        <v>182</v>
      </c>
    </row>
    <row r="110" spans="1:31" s="68" customFormat="1" ht="13.2" x14ac:dyDescent="0.25">
      <c r="A110" s="297" t="s">
        <v>75</v>
      </c>
      <c r="B110" s="102" t="s">
        <v>167</v>
      </c>
      <c r="C110" s="69"/>
      <c r="D110" s="70" t="s">
        <v>24</v>
      </c>
      <c r="E110" s="70"/>
      <c r="F110" s="71"/>
      <c r="G110" s="69">
        <v>2</v>
      </c>
      <c r="H110" s="70"/>
      <c r="I110" s="70"/>
      <c r="J110" s="71"/>
      <c r="K110" s="104">
        <v>3</v>
      </c>
      <c r="L110" s="106" t="s">
        <v>99</v>
      </c>
      <c r="M110" s="63"/>
      <c r="N110" s="67"/>
      <c r="O110" s="67"/>
      <c r="P110" s="67"/>
      <c r="Q110" s="67"/>
      <c r="R110" s="67"/>
      <c r="S110" s="298" t="s">
        <v>48</v>
      </c>
    </row>
    <row r="111" spans="1:31" s="68" customFormat="1" ht="13.2" x14ac:dyDescent="0.25">
      <c r="A111" s="300" t="s">
        <v>82</v>
      </c>
      <c r="B111" s="102" t="s">
        <v>168</v>
      </c>
      <c r="C111" s="69"/>
      <c r="D111" s="70" t="s">
        <v>24</v>
      </c>
      <c r="E111" s="70"/>
      <c r="F111" s="71"/>
      <c r="G111" s="69">
        <v>2</v>
      </c>
      <c r="H111" s="70"/>
      <c r="I111" s="70"/>
      <c r="J111" s="71"/>
      <c r="K111" s="104">
        <v>3</v>
      </c>
      <c r="L111" s="106" t="s">
        <v>99</v>
      </c>
      <c r="M111" s="63"/>
      <c r="N111" s="67"/>
      <c r="O111" s="67"/>
      <c r="P111" s="67"/>
      <c r="Q111" s="67"/>
      <c r="R111" s="67"/>
      <c r="S111" s="298" t="s">
        <v>49</v>
      </c>
    </row>
    <row r="112" spans="1:31" s="1" customFormat="1" ht="13.2" x14ac:dyDescent="0.25">
      <c r="A112" s="297" t="s">
        <v>169</v>
      </c>
      <c r="B112" s="101" t="s">
        <v>170</v>
      </c>
      <c r="C112" s="173"/>
      <c r="D112" s="30"/>
      <c r="E112" s="30"/>
      <c r="F112" s="35" t="s">
        <v>24</v>
      </c>
      <c r="G112" s="69">
        <v>2</v>
      </c>
      <c r="H112" s="70"/>
      <c r="I112" s="70"/>
      <c r="J112" s="35"/>
      <c r="K112" s="103">
        <v>3</v>
      </c>
      <c r="L112" s="105" t="s">
        <v>99</v>
      </c>
      <c r="M112" s="52"/>
      <c r="N112" s="48"/>
      <c r="O112" s="48"/>
      <c r="P112" s="48"/>
      <c r="Q112" s="48"/>
      <c r="R112" s="48"/>
      <c r="S112" s="301" t="s">
        <v>171</v>
      </c>
    </row>
    <row r="113" spans="1:19" s="68" customFormat="1" ht="13.2" x14ac:dyDescent="0.25">
      <c r="A113" s="299" t="s">
        <v>81</v>
      </c>
      <c r="B113" s="102" t="s">
        <v>173</v>
      </c>
      <c r="C113" s="69"/>
      <c r="D113" s="70"/>
      <c r="E113" s="70" t="s">
        <v>24</v>
      </c>
      <c r="F113" s="71"/>
      <c r="G113" s="69">
        <v>2</v>
      </c>
      <c r="H113" s="70"/>
      <c r="I113" s="70"/>
      <c r="J113" s="71"/>
      <c r="K113" s="104">
        <v>3</v>
      </c>
      <c r="L113" s="106" t="s">
        <v>99</v>
      </c>
      <c r="M113" s="63"/>
      <c r="N113" s="67"/>
      <c r="O113" s="67"/>
      <c r="P113" s="67"/>
      <c r="Q113" s="67"/>
      <c r="R113" s="67"/>
      <c r="S113" s="298" t="s">
        <v>32</v>
      </c>
    </row>
    <row r="114" spans="1:19" s="68" customFormat="1" ht="13.2" x14ac:dyDescent="0.25">
      <c r="A114" s="299" t="s">
        <v>76</v>
      </c>
      <c r="B114" s="102" t="s">
        <v>175</v>
      </c>
      <c r="C114" s="69"/>
      <c r="D114" s="70"/>
      <c r="E114" s="70" t="s">
        <v>24</v>
      </c>
      <c r="F114" s="71"/>
      <c r="G114" s="69"/>
      <c r="H114" s="70"/>
      <c r="I114" s="70">
        <v>3</v>
      </c>
      <c r="J114" s="71"/>
      <c r="K114" s="104">
        <v>4</v>
      </c>
      <c r="L114" s="106" t="s">
        <v>97</v>
      </c>
      <c r="M114" s="63"/>
      <c r="N114" s="67"/>
      <c r="O114" s="67"/>
      <c r="P114" s="67"/>
      <c r="Q114" s="67"/>
      <c r="R114" s="67"/>
      <c r="S114" s="298" t="s">
        <v>32</v>
      </c>
    </row>
    <row r="115" spans="1:19" s="68" customFormat="1" ht="13.2" x14ac:dyDescent="0.25">
      <c r="A115" s="299" t="s">
        <v>77</v>
      </c>
      <c r="B115" s="102" t="s">
        <v>174</v>
      </c>
      <c r="C115" s="69"/>
      <c r="D115" s="70"/>
      <c r="E115" s="70" t="s">
        <v>24</v>
      </c>
      <c r="F115" s="71"/>
      <c r="G115" s="69"/>
      <c r="H115" s="70"/>
      <c r="I115" s="70">
        <v>3</v>
      </c>
      <c r="J115" s="71"/>
      <c r="K115" s="104">
        <v>4</v>
      </c>
      <c r="L115" s="106" t="s">
        <v>97</v>
      </c>
      <c r="M115" s="63"/>
      <c r="N115" s="67"/>
      <c r="O115" s="67"/>
      <c r="P115" s="67"/>
      <c r="Q115" s="67"/>
      <c r="R115" s="67"/>
      <c r="S115" s="298" t="s">
        <v>48</v>
      </c>
    </row>
    <row r="116" spans="1:19" s="2" customFormat="1" ht="14.25" customHeight="1" thickBot="1" x14ac:dyDescent="0.3">
      <c r="A116" s="230" t="s">
        <v>63</v>
      </c>
      <c r="B116" s="302" t="s">
        <v>146</v>
      </c>
      <c r="C116" s="174"/>
      <c r="D116" s="140" t="s">
        <v>24</v>
      </c>
      <c r="E116" s="140"/>
      <c r="F116" s="165"/>
      <c r="G116" s="155"/>
      <c r="H116" s="148"/>
      <c r="I116" s="148">
        <v>2</v>
      </c>
      <c r="J116" s="165"/>
      <c r="K116" s="288">
        <v>3</v>
      </c>
      <c r="L116" s="231" t="s">
        <v>97</v>
      </c>
      <c r="M116" s="146"/>
      <c r="N116" s="147"/>
      <c r="O116" s="148"/>
      <c r="P116" s="148"/>
      <c r="Q116" s="148"/>
      <c r="R116" s="148"/>
      <c r="S116" s="291" t="s">
        <v>45</v>
      </c>
    </row>
    <row r="117" spans="1:19" s="16" customFormat="1" x14ac:dyDescent="0.25">
      <c r="A117" s="331" t="s">
        <v>178</v>
      </c>
      <c r="B117" s="332"/>
      <c r="C117" s="111">
        <f>SUMIF(C106:C116,"=x",$G106:$G116)+SUMIF(C106:C116,"=x",$H106:$H116)+SUMIF(C106:C116,"=x",$I106:$I116)</f>
        <v>4</v>
      </c>
      <c r="D117" s="111">
        <f>SUMIF(D106:D116,"=x",$G106:$G116)+SUMIF(D106:D116,"=x",$H106:$H116)+SUMIF(D106:D116,"=x",$I106:$I116)</f>
        <v>12</v>
      </c>
      <c r="E117" s="111">
        <f>SUMIF(E106:E116,"=x",$G106:$G116)+SUMIF(E106:E116,"=x",$H106:$H116)+SUMIF(E106:E116,"=x",$I106:$I116)</f>
        <v>8</v>
      </c>
      <c r="F117" s="111">
        <f>SUMIF(F106:F116,"=x",$G106:$G116)+SUMIF(F106:F116,"=x",$H106:$H116)+SUMIF(F106:F116,"=x",$I106:$I116)</f>
        <v>2</v>
      </c>
      <c r="G117" s="333">
        <f>SUM(C117:F117)</f>
        <v>26</v>
      </c>
      <c r="H117" s="334"/>
      <c r="I117" s="334"/>
      <c r="J117" s="334"/>
      <c r="K117" s="334"/>
      <c r="L117" s="334"/>
      <c r="M117" s="335"/>
      <c r="N117" s="335"/>
      <c r="O117" s="335"/>
      <c r="P117" s="335"/>
      <c r="Q117" s="335"/>
      <c r="R117" s="335"/>
      <c r="S117" s="336"/>
    </row>
    <row r="118" spans="1:19" s="16" customFormat="1" x14ac:dyDescent="0.25">
      <c r="A118" s="337" t="s">
        <v>179</v>
      </c>
      <c r="B118" s="338"/>
      <c r="C118" s="112">
        <f>SUMIF(C106:C116,"=x",$K106:$K116)</f>
        <v>6</v>
      </c>
      <c r="D118" s="112">
        <f>SUMIF(D106:D116,"=x",$K106:$K116)</f>
        <v>16</v>
      </c>
      <c r="E118" s="112">
        <f>SUMIF(E106:E116,"=x",$K106:$K116)</f>
        <v>11</v>
      </c>
      <c r="F118" s="112">
        <f>SUMIF(F106:F116,"=x",$K106:$K116)</f>
        <v>3</v>
      </c>
      <c r="G118" s="339">
        <f>SUM(C118:F118)</f>
        <v>36</v>
      </c>
      <c r="H118" s="340"/>
      <c r="I118" s="340"/>
      <c r="J118" s="340"/>
      <c r="K118" s="340"/>
      <c r="L118" s="340"/>
      <c r="M118" s="341"/>
      <c r="N118" s="341"/>
      <c r="O118" s="341"/>
      <c r="P118" s="341"/>
      <c r="Q118" s="341"/>
      <c r="R118" s="341"/>
      <c r="S118" s="342"/>
    </row>
    <row r="119" spans="1:19" s="16" customFormat="1" x14ac:dyDescent="0.25">
      <c r="A119" s="325"/>
      <c r="B119" s="326"/>
      <c r="C119" s="318">
        <f>SUMPRODUCT(--(C106:C116="x"),--($L106:$L116="K"))</f>
        <v>0</v>
      </c>
      <c r="D119" s="318">
        <f>SUMPRODUCT(--(D106:D116="x"),--($L106:$L116="K"))</f>
        <v>0</v>
      </c>
      <c r="E119" s="318">
        <f>SUMPRODUCT(--(E105:E116="x"),--($L105:$L116="K"))</f>
        <v>0</v>
      </c>
      <c r="F119" s="318">
        <f>SUMPRODUCT(--(F106:F116="x"),--($L106:$L116="K"))</f>
        <v>0</v>
      </c>
      <c r="G119" s="327">
        <f>SUM(C119:F119)</f>
        <v>0</v>
      </c>
      <c r="H119" s="328"/>
      <c r="I119" s="328"/>
      <c r="J119" s="328"/>
      <c r="K119" s="328"/>
      <c r="L119" s="328"/>
      <c r="M119" s="329"/>
      <c r="N119" s="329"/>
      <c r="O119" s="329"/>
      <c r="P119" s="329"/>
      <c r="Q119" s="329"/>
      <c r="R119" s="329"/>
      <c r="S119" s="330"/>
    </row>
    <row r="120" spans="1:19" s="16" customFormat="1" x14ac:dyDescent="0.25">
      <c r="A120" s="315"/>
      <c r="B120" s="315"/>
      <c r="C120" s="316"/>
      <c r="D120" s="316"/>
      <c r="E120" s="316"/>
      <c r="F120" s="316"/>
      <c r="G120" s="316"/>
      <c r="H120" s="317"/>
      <c r="I120" s="317"/>
      <c r="J120" s="317"/>
      <c r="K120" s="317"/>
      <c r="L120" s="317"/>
      <c r="M120" s="44"/>
      <c r="N120" s="44"/>
      <c r="O120" s="44"/>
      <c r="P120" s="44"/>
      <c r="Q120" s="44"/>
      <c r="R120" s="44"/>
      <c r="S120" s="44"/>
    </row>
    <row r="121" spans="1:19" s="16" customFormat="1" ht="12.75" customHeight="1" x14ac:dyDescent="0.25">
      <c r="A121" s="311" t="s">
        <v>217</v>
      </c>
      <c r="B121" s="14"/>
      <c r="C121" s="12"/>
      <c r="D121" s="12"/>
      <c r="E121" s="12"/>
      <c r="F121" s="12"/>
      <c r="G121" s="62"/>
      <c r="H121" s="62"/>
      <c r="I121" s="62"/>
      <c r="J121" s="12"/>
      <c r="K121" s="12"/>
      <c r="L121" s="13"/>
      <c r="M121" s="11"/>
      <c r="N121" s="11"/>
      <c r="O121" s="11"/>
      <c r="P121" s="11"/>
      <c r="Q121" s="11"/>
      <c r="R121" s="11"/>
      <c r="S121" s="11"/>
    </row>
    <row r="122" spans="1:19" s="16" customFormat="1" x14ac:dyDescent="0.25">
      <c r="A122" s="20" t="s">
        <v>218</v>
      </c>
      <c r="B122" s="14"/>
      <c r="C122" s="12"/>
      <c r="D122" s="12"/>
      <c r="E122" s="12"/>
      <c r="F122" s="12"/>
      <c r="G122" s="62"/>
      <c r="H122" s="62"/>
      <c r="I122" s="62"/>
      <c r="J122" s="12"/>
      <c r="K122" s="12"/>
      <c r="L122" s="13"/>
      <c r="M122" s="11"/>
      <c r="N122" s="11"/>
      <c r="O122" s="11"/>
      <c r="P122" s="11"/>
      <c r="Q122" s="11"/>
      <c r="R122" s="11"/>
      <c r="S122" s="11"/>
    </row>
    <row r="123" spans="1:19" s="16" customFormat="1" x14ac:dyDescent="0.25">
      <c r="A123" s="20" t="s">
        <v>219</v>
      </c>
      <c r="B123" s="14"/>
      <c r="C123" s="12"/>
      <c r="D123" s="12"/>
      <c r="E123" s="12"/>
      <c r="F123" s="12"/>
      <c r="G123" s="62"/>
      <c r="H123" s="62"/>
      <c r="I123" s="62"/>
      <c r="J123" s="12"/>
      <c r="K123" s="12"/>
      <c r="L123" s="13"/>
      <c r="M123" s="11"/>
      <c r="N123" s="11"/>
      <c r="O123" s="11"/>
      <c r="P123" s="11"/>
      <c r="Q123" s="11"/>
      <c r="R123" s="11"/>
      <c r="S123" s="11"/>
    </row>
    <row r="124" spans="1:19" s="16" customFormat="1" x14ac:dyDescent="0.25">
      <c r="A124" s="20" t="s">
        <v>220</v>
      </c>
      <c r="B124" s="14"/>
      <c r="C124" s="12"/>
      <c r="D124" s="12"/>
      <c r="E124" s="12"/>
      <c r="F124" s="12"/>
      <c r="G124" s="62"/>
      <c r="H124" s="62"/>
      <c r="I124" s="62"/>
      <c r="J124" s="12"/>
      <c r="K124" s="12"/>
      <c r="L124" s="13"/>
      <c r="M124" s="11"/>
      <c r="N124" s="11"/>
      <c r="O124" s="11"/>
      <c r="P124" s="11"/>
      <c r="Q124" s="11"/>
      <c r="R124" s="11"/>
      <c r="S124" s="11"/>
    </row>
    <row r="125" spans="1:19" s="16" customFormat="1" x14ac:dyDescent="0.25">
      <c r="A125" s="20" t="s">
        <v>221</v>
      </c>
      <c r="B125" s="14"/>
      <c r="C125" s="12"/>
      <c r="D125" s="12"/>
      <c r="E125" s="12"/>
      <c r="F125" s="12"/>
      <c r="G125" s="62"/>
      <c r="H125" s="62"/>
      <c r="I125" s="62"/>
      <c r="J125" s="12"/>
      <c r="K125" s="12"/>
      <c r="L125" s="13"/>
      <c r="M125" s="11"/>
      <c r="N125" s="39"/>
      <c r="O125" s="39"/>
      <c r="P125" s="39"/>
      <c r="Q125" s="39"/>
      <c r="R125" s="39"/>
      <c r="S125" s="39"/>
    </row>
    <row r="126" spans="1:19" s="16" customFormat="1" x14ac:dyDescent="0.25">
      <c r="A126" s="20"/>
      <c r="B126" s="14"/>
      <c r="C126" s="12"/>
      <c r="D126" s="12"/>
      <c r="E126" s="12"/>
      <c r="F126" s="12"/>
      <c r="G126" s="62"/>
      <c r="H126" s="62"/>
      <c r="I126" s="62"/>
      <c r="J126" s="12"/>
      <c r="K126" s="12"/>
      <c r="L126" s="13"/>
      <c r="M126" s="11"/>
      <c r="N126" s="36"/>
      <c r="O126" s="36"/>
      <c r="P126" s="36"/>
      <c r="Q126" s="36"/>
      <c r="R126" s="36"/>
      <c r="S126" s="40"/>
    </row>
    <row r="127" spans="1:19" s="16" customFormat="1" x14ac:dyDescent="0.25">
      <c r="A127" s="11"/>
      <c r="B127" s="14"/>
      <c r="C127" s="12"/>
      <c r="D127" s="12"/>
      <c r="E127" s="12"/>
      <c r="F127" s="12"/>
      <c r="G127" s="62"/>
      <c r="H127" s="62"/>
      <c r="I127" s="62"/>
      <c r="J127" s="12"/>
      <c r="K127" s="12"/>
      <c r="L127" s="13"/>
      <c r="M127" s="11"/>
      <c r="N127" s="37"/>
      <c r="O127" s="36"/>
      <c r="P127" s="36"/>
      <c r="Q127" s="36"/>
      <c r="R127" s="36"/>
      <c r="S127" s="41"/>
    </row>
    <row r="128" spans="1:19" s="16" customFormat="1" x14ac:dyDescent="0.25">
      <c r="A128" s="19"/>
      <c r="B128" s="14"/>
      <c r="C128" s="12"/>
      <c r="D128" s="12"/>
      <c r="E128" s="12"/>
      <c r="F128" s="12"/>
      <c r="G128" s="62"/>
      <c r="H128" s="62"/>
      <c r="I128" s="62"/>
      <c r="J128" s="12"/>
      <c r="K128" s="12"/>
      <c r="L128" s="13"/>
      <c r="M128" s="11"/>
      <c r="N128" s="37"/>
      <c r="O128" s="36"/>
      <c r="P128" s="36"/>
      <c r="Q128" s="36"/>
      <c r="R128" s="36"/>
      <c r="S128" s="41"/>
    </row>
    <row r="129" spans="1:19" s="16" customFormat="1" x14ac:dyDescent="0.25">
      <c r="A129" s="21"/>
      <c r="B129" s="14"/>
      <c r="C129" s="12"/>
      <c r="D129" s="12"/>
      <c r="E129" s="12"/>
      <c r="F129" s="12"/>
      <c r="G129" s="62"/>
      <c r="H129" s="62"/>
      <c r="I129" s="62"/>
      <c r="J129" s="12"/>
      <c r="K129" s="12"/>
      <c r="L129" s="13"/>
      <c r="M129" s="11"/>
      <c r="N129" s="36"/>
      <c r="O129" s="36"/>
      <c r="P129" s="36"/>
      <c r="Q129" s="36"/>
      <c r="R129" s="36"/>
      <c r="S129" s="40"/>
    </row>
    <row r="130" spans="1:19" s="16" customFormat="1" ht="14.4" x14ac:dyDescent="0.3">
      <c r="A130" s="22"/>
      <c r="B130" s="14"/>
      <c r="C130" s="12"/>
      <c r="D130" s="12"/>
      <c r="E130" s="12"/>
      <c r="F130" s="12"/>
      <c r="G130" s="62"/>
      <c r="H130" s="62"/>
      <c r="I130" s="62"/>
      <c r="J130" s="12"/>
      <c r="K130" s="12"/>
      <c r="L130" s="13"/>
      <c r="M130" s="11"/>
      <c r="N130" s="38"/>
      <c r="O130" s="36"/>
      <c r="P130" s="36"/>
      <c r="Q130" s="36"/>
      <c r="R130" s="36"/>
      <c r="S130" s="41"/>
    </row>
    <row r="131" spans="1:19" s="16" customFormat="1" x14ac:dyDescent="0.25">
      <c r="A131" s="20"/>
      <c r="B131" s="14"/>
      <c r="C131" s="12"/>
      <c r="D131" s="12"/>
      <c r="E131" s="12"/>
      <c r="F131" s="12"/>
      <c r="G131" s="62"/>
      <c r="H131" s="62"/>
      <c r="I131" s="62"/>
      <c r="J131" s="12"/>
      <c r="K131" s="12"/>
      <c r="L131" s="13"/>
      <c r="M131" s="11"/>
      <c r="N131" s="39"/>
      <c r="O131" s="39"/>
      <c r="P131" s="39"/>
      <c r="Q131" s="39"/>
      <c r="R131" s="39"/>
      <c r="S131" s="39"/>
    </row>
    <row r="132" spans="1:19" s="16" customFormat="1" x14ac:dyDescent="0.25">
      <c r="A132" s="11"/>
      <c r="B132" s="14"/>
      <c r="C132" s="12"/>
      <c r="D132" s="12"/>
      <c r="E132" s="12"/>
      <c r="F132" s="12"/>
      <c r="G132" s="62"/>
      <c r="H132" s="62"/>
      <c r="I132" s="62"/>
      <c r="J132" s="12"/>
      <c r="K132" s="12"/>
      <c r="L132" s="13"/>
      <c r="M132" s="11"/>
      <c r="N132" s="11"/>
      <c r="O132" s="11"/>
      <c r="P132" s="11"/>
      <c r="Q132" s="11"/>
      <c r="R132" s="11"/>
      <c r="S132" s="11"/>
    </row>
    <row r="133" spans="1:19" s="16" customFormat="1" x14ac:dyDescent="0.25">
      <c r="A133" s="311"/>
      <c r="B133" s="311"/>
      <c r="C133" s="12"/>
      <c r="D133" s="12"/>
      <c r="E133" s="12"/>
      <c r="F133" s="12"/>
      <c r="G133" s="62"/>
      <c r="H133" s="62"/>
      <c r="I133" s="62"/>
      <c r="J133" s="12"/>
      <c r="K133" s="12"/>
      <c r="L133" s="13"/>
      <c r="M133" s="11"/>
      <c r="N133" s="11"/>
      <c r="O133" s="11"/>
      <c r="P133" s="11"/>
      <c r="Q133" s="11"/>
      <c r="R133" s="11"/>
      <c r="S133" s="11"/>
    </row>
    <row r="134" spans="1:19" s="16" customFormat="1" x14ac:dyDescent="0.25">
      <c r="A134" s="312"/>
      <c r="B134" s="312"/>
      <c r="C134" s="12"/>
      <c r="D134" s="12"/>
      <c r="E134" s="12"/>
      <c r="F134" s="12"/>
      <c r="G134" s="62"/>
      <c r="H134" s="62"/>
      <c r="I134" s="62"/>
      <c r="J134" s="12"/>
      <c r="K134" s="12"/>
      <c r="L134" s="13"/>
      <c r="M134" s="11"/>
      <c r="N134" s="11"/>
      <c r="O134" s="11"/>
      <c r="P134" s="11"/>
      <c r="Q134" s="11"/>
      <c r="R134" s="11"/>
      <c r="S134" s="11"/>
    </row>
    <row r="135" spans="1:19" s="16" customFormat="1" x14ac:dyDescent="0.25">
      <c r="A135" s="312"/>
      <c r="B135" s="312"/>
      <c r="C135" s="12"/>
      <c r="D135" s="12"/>
      <c r="E135" s="12"/>
      <c r="F135" s="12"/>
      <c r="G135" s="62"/>
      <c r="H135" s="62"/>
      <c r="I135" s="62"/>
      <c r="J135" s="12"/>
      <c r="K135" s="12"/>
      <c r="L135" s="13"/>
      <c r="M135" s="11"/>
      <c r="N135" s="11"/>
      <c r="O135" s="11"/>
      <c r="P135" s="11"/>
      <c r="Q135" s="11"/>
      <c r="R135" s="11"/>
      <c r="S135" s="11"/>
    </row>
    <row r="136" spans="1:19" s="16" customFormat="1" x14ac:dyDescent="0.25">
      <c r="A136" s="312"/>
      <c r="B136" s="312"/>
      <c r="C136" s="44"/>
      <c r="D136" s="44"/>
      <c r="E136" s="44"/>
      <c r="F136" s="44"/>
      <c r="G136" s="107"/>
      <c r="H136" s="107"/>
      <c r="I136" s="107"/>
      <c r="J136" s="44"/>
      <c r="K136" s="44"/>
      <c r="L136" s="44"/>
      <c r="M136" s="44"/>
      <c r="N136" s="11"/>
      <c r="O136" s="11"/>
      <c r="P136" s="11"/>
      <c r="Q136" s="11"/>
      <c r="R136" s="11"/>
      <c r="S136" s="11"/>
    </row>
    <row r="137" spans="1:19" s="16" customFormat="1" x14ac:dyDescent="0.25">
      <c r="A137" s="313"/>
      <c r="B137" s="313"/>
      <c r="C137" s="44"/>
      <c r="D137" s="44"/>
      <c r="E137" s="44"/>
      <c r="F137" s="44"/>
      <c r="G137" s="107"/>
      <c r="H137" s="107"/>
      <c r="I137" s="107"/>
      <c r="J137" s="44"/>
      <c r="K137" s="44"/>
      <c r="L137" s="44"/>
      <c r="M137" s="44"/>
      <c r="N137" s="11"/>
      <c r="O137" s="11"/>
      <c r="P137" s="11"/>
      <c r="Q137" s="11"/>
      <c r="R137" s="11"/>
      <c r="S137" s="11"/>
    </row>
    <row r="138" spans="1:19" s="16" customFormat="1" x14ac:dyDescent="0.25">
      <c r="A138" s="311"/>
      <c r="B138" s="311"/>
      <c r="C138" s="45"/>
      <c r="D138" s="45"/>
      <c r="E138" s="45"/>
      <c r="F138" s="45"/>
      <c r="G138" s="108"/>
      <c r="H138" s="108"/>
      <c r="I138" s="108"/>
      <c r="J138" s="45"/>
      <c r="K138" s="45"/>
      <c r="L138" s="45"/>
      <c r="M138" s="45"/>
      <c r="N138" s="11"/>
      <c r="O138" s="11"/>
      <c r="P138" s="11"/>
      <c r="Q138" s="11"/>
      <c r="R138" s="11"/>
      <c r="S138" s="11"/>
    </row>
    <row r="139" spans="1:19" s="16" customFormat="1" x14ac:dyDescent="0.25">
      <c r="A139" s="312"/>
      <c r="B139" s="312"/>
      <c r="C139" s="44"/>
      <c r="D139" s="44"/>
      <c r="E139" s="44"/>
      <c r="F139" s="44"/>
      <c r="G139" s="107"/>
      <c r="H139" s="107"/>
      <c r="I139" s="107"/>
      <c r="J139" s="44"/>
      <c r="K139" s="44"/>
      <c r="L139" s="44"/>
      <c r="M139" s="44"/>
      <c r="N139" s="11"/>
      <c r="O139" s="11"/>
      <c r="P139" s="11"/>
      <c r="Q139" s="11"/>
      <c r="R139" s="11"/>
      <c r="S139" s="11"/>
    </row>
    <row r="140" spans="1:19" s="16" customFormat="1" x14ac:dyDescent="0.25">
      <c r="A140" s="314"/>
      <c r="B140" s="314"/>
      <c r="C140" s="45"/>
      <c r="D140" s="45"/>
      <c r="E140" s="45"/>
      <c r="F140" s="45"/>
      <c r="G140" s="108"/>
      <c r="H140" s="108"/>
      <c r="I140" s="108"/>
      <c r="J140" s="45"/>
      <c r="K140" s="45"/>
      <c r="L140" s="45"/>
      <c r="M140" s="45"/>
      <c r="N140" s="11"/>
      <c r="O140" s="11"/>
      <c r="P140" s="11"/>
      <c r="Q140" s="11"/>
      <c r="R140" s="11"/>
      <c r="S140" s="11"/>
    </row>
    <row r="141" spans="1:19" s="16" customFormat="1" x14ac:dyDescent="0.25">
      <c r="A141" s="314"/>
      <c r="B141" s="314"/>
      <c r="C141" s="12"/>
      <c r="D141" s="12"/>
      <c r="E141" s="12"/>
      <c r="F141" s="12"/>
      <c r="G141" s="62"/>
      <c r="H141" s="62"/>
      <c r="I141" s="62"/>
      <c r="J141" s="12"/>
      <c r="K141" s="12"/>
      <c r="L141" s="13"/>
      <c r="M141" s="11"/>
      <c r="N141" s="11"/>
      <c r="O141" s="11"/>
      <c r="P141" s="11"/>
      <c r="Q141" s="11"/>
      <c r="R141" s="11"/>
      <c r="S141" s="11"/>
    </row>
    <row r="142" spans="1:19" s="16" customFormat="1" x14ac:dyDescent="0.25">
      <c r="A142" s="11"/>
      <c r="B142" s="14"/>
      <c r="C142" s="12"/>
      <c r="D142" s="12"/>
      <c r="E142" s="12"/>
      <c r="F142" s="12"/>
      <c r="G142" s="62"/>
      <c r="H142" s="62"/>
      <c r="I142" s="62"/>
      <c r="J142" s="12"/>
      <c r="K142" s="12"/>
      <c r="L142" s="13"/>
      <c r="M142" s="11"/>
      <c r="N142" s="11"/>
      <c r="O142" s="11"/>
      <c r="P142" s="11"/>
      <c r="Q142" s="11"/>
      <c r="R142" s="11"/>
      <c r="S142" s="11"/>
    </row>
    <row r="143" spans="1:19" s="16" customFormat="1" x14ac:dyDescent="0.25">
      <c r="A143" s="11"/>
      <c r="B143" s="14"/>
      <c r="C143" s="12"/>
      <c r="D143" s="12"/>
      <c r="E143" s="12"/>
      <c r="F143" s="12"/>
      <c r="G143" s="62"/>
      <c r="H143" s="62"/>
      <c r="I143" s="62"/>
      <c r="J143" s="12"/>
      <c r="K143" s="12"/>
      <c r="L143" s="13"/>
      <c r="M143" s="11"/>
      <c r="N143" s="11"/>
      <c r="O143" s="11"/>
      <c r="P143" s="11"/>
      <c r="Q143" s="11"/>
      <c r="R143" s="11"/>
      <c r="S143" s="11"/>
    </row>
    <row r="144" spans="1:19" s="16" customFormat="1" x14ac:dyDescent="0.25">
      <c r="A144" s="11"/>
      <c r="B144" s="14"/>
      <c r="C144" s="12"/>
      <c r="D144" s="12"/>
      <c r="E144" s="12"/>
      <c r="F144" s="12"/>
      <c r="G144" s="62"/>
      <c r="H144" s="62"/>
      <c r="I144" s="62"/>
      <c r="J144" s="12"/>
      <c r="K144" s="12"/>
      <c r="L144" s="13"/>
      <c r="M144" s="11"/>
      <c r="N144" s="11"/>
      <c r="O144" s="11"/>
      <c r="P144" s="11"/>
      <c r="Q144" s="11"/>
      <c r="R144" s="11"/>
      <c r="S144" s="11"/>
    </row>
    <row r="145" spans="1:19" s="16" customFormat="1" x14ac:dyDescent="0.25">
      <c r="A145" s="11"/>
      <c r="B145" s="14"/>
      <c r="C145" s="12"/>
      <c r="D145" s="12"/>
      <c r="E145" s="12"/>
      <c r="F145" s="12"/>
      <c r="G145" s="62"/>
      <c r="H145" s="62"/>
      <c r="I145" s="62"/>
      <c r="J145" s="12"/>
      <c r="K145" s="12"/>
      <c r="L145" s="13"/>
      <c r="M145" s="11"/>
      <c r="N145" s="11"/>
      <c r="O145" s="11"/>
      <c r="P145" s="11"/>
      <c r="Q145" s="11"/>
      <c r="R145" s="11"/>
      <c r="S145" s="11"/>
    </row>
    <row r="146" spans="1:19" s="16" customFormat="1" x14ac:dyDescent="0.25">
      <c r="A146" s="11"/>
      <c r="B146" s="14"/>
      <c r="C146" s="12"/>
      <c r="D146" s="12"/>
      <c r="E146" s="12"/>
      <c r="F146" s="12"/>
      <c r="G146" s="62"/>
      <c r="H146" s="62"/>
      <c r="I146" s="62"/>
      <c r="J146" s="12"/>
      <c r="K146" s="12"/>
      <c r="L146" s="13"/>
      <c r="M146" s="11"/>
      <c r="N146" s="11"/>
      <c r="O146" s="11"/>
      <c r="P146" s="11"/>
      <c r="Q146" s="11"/>
      <c r="R146" s="11"/>
      <c r="S146" s="11"/>
    </row>
    <row r="147" spans="1:19" s="16" customFormat="1" x14ac:dyDescent="0.25">
      <c r="A147" s="11"/>
      <c r="B147" s="14"/>
      <c r="C147" s="12"/>
      <c r="D147" s="12"/>
      <c r="E147" s="12"/>
      <c r="F147" s="12"/>
      <c r="G147" s="62"/>
      <c r="H147" s="62"/>
      <c r="I147" s="62"/>
      <c r="J147" s="12"/>
      <c r="K147" s="12"/>
      <c r="L147" s="13"/>
      <c r="M147" s="11"/>
      <c r="N147" s="11"/>
      <c r="O147" s="11"/>
      <c r="P147" s="11"/>
      <c r="Q147" s="11"/>
      <c r="R147" s="11"/>
      <c r="S147" s="11"/>
    </row>
    <row r="148" spans="1:19" s="16" customFormat="1" x14ac:dyDescent="0.25">
      <c r="A148" s="11"/>
      <c r="B148" s="14"/>
      <c r="C148" s="12"/>
      <c r="D148" s="12"/>
      <c r="E148" s="12"/>
      <c r="F148" s="12"/>
      <c r="G148" s="62"/>
      <c r="H148" s="62"/>
      <c r="I148" s="62"/>
      <c r="J148" s="12"/>
      <c r="K148" s="12"/>
      <c r="L148" s="13"/>
      <c r="M148" s="11"/>
      <c r="N148" s="11"/>
      <c r="O148" s="11"/>
      <c r="P148" s="11"/>
      <c r="Q148" s="11"/>
      <c r="R148" s="11"/>
      <c r="S148" s="11"/>
    </row>
    <row r="149" spans="1:19" s="16" customFormat="1" x14ac:dyDescent="0.25">
      <c r="A149" s="11"/>
      <c r="B149" s="14"/>
      <c r="C149" s="12"/>
      <c r="D149" s="12"/>
      <c r="E149" s="12"/>
      <c r="F149" s="12"/>
      <c r="G149" s="62"/>
      <c r="H149" s="62"/>
      <c r="I149" s="62"/>
      <c r="J149" s="12"/>
      <c r="K149" s="12"/>
      <c r="L149" s="13"/>
      <c r="M149" s="11"/>
      <c r="N149" s="11"/>
      <c r="O149" s="11"/>
      <c r="P149" s="11"/>
      <c r="Q149" s="11"/>
      <c r="R149" s="11"/>
      <c r="S149" s="11"/>
    </row>
    <row r="150" spans="1:19" s="16" customFormat="1" x14ac:dyDescent="0.25">
      <c r="A150" s="11"/>
      <c r="B150" s="14"/>
      <c r="C150" s="12"/>
      <c r="D150" s="12"/>
      <c r="E150" s="12"/>
      <c r="F150" s="12"/>
      <c r="G150" s="62"/>
      <c r="H150" s="62"/>
      <c r="I150" s="62"/>
      <c r="J150" s="12"/>
      <c r="K150" s="12"/>
      <c r="L150" s="13"/>
      <c r="M150" s="11"/>
      <c r="N150" s="11"/>
      <c r="O150" s="11"/>
      <c r="P150" s="11"/>
      <c r="Q150" s="11"/>
      <c r="R150" s="11"/>
      <c r="S150" s="11"/>
    </row>
    <row r="151" spans="1:19" s="16" customFormat="1" x14ac:dyDescent="0.25">
      <c r="A151" s="11"/>
      <c r="B151" s="14"/>
      <c r="C151" s="12"/>
      <c r="D151" s="12"/>
      <c r="E151" s="12"/>
      <c r="F151" s="12"/>
      <c r="G151" s="62"/>
      <c r="H151" s="62"/>
      <c r="I151" s="62"/>
      <c r="J151" s="12"/>
      <c r="K151" s="12"/>
      <c r="L151" s="13"/>
      <c r="M151" s="11"/>
      <c r="N151" s="11"/>
      <c r="O151" s="11"/>
      <c r="P151" s="11"/>
      <c r="Q151" s="11"/>
      <c r="R151" s="11"/>
      <c r="S151" s="11"/>
    </row>
    <row r="152" spans="1:19" s="16" customFormat="1" x14ac:dyDescent="0.25">
      <c r="A152" s="11"/>
      <c r="B152" s="14"/>
      <c r="C152" s="12"/>
      <c r="D152" s="12"/>
      <c r="E152" s="12"/>
      <c r="F152" s="12"/>
      <c r="G152" s="62"/>
      <c r="H152" s="62"/>
      <c r="I152" s="62"/>
      <c r="J152" s="12"/>
      <c r="K152" s="12"/>
      <c r="L152" s="13"/>
      <c r="M152" s="11"/>
      <c r="N152" s="11"/>
      <c r="O152" s="11"/>
      <c r="P152" s="11"/>
      <c r="Q152" s="11"/>
      <c r="R152" s="11"/>
      <c r="S152" s="11"/>
    </row>
    <row r="153" spans="1:19" s="16" customFormat="1" x14ac:dyDescent="0.25">
      <c r="A153" s="11"/>
      <c r="B153" s="14"/>
      <c r="C153" s="12"/>
      <c r="D153" s="12"/>
      <c r="E153" s="12"/>
      <c r="F153" s="12"/>
      <c r="G153" s="62"/>
      <c r="H153" s="62"/>
      <c r="I153" s="62"/>
      <c r="J153" s="12"/>
      <c r="K153" s="12"/>
      <c r="L153" s="13"/>
      <c r="M153" s="11"/>
      <c r="N153" s="11"/>
      <c r="O153" s="11"/>
      <c r="P153" s="11"/>
      <c r="Q153" s="11"/>
      <c r="R153" s="11"/>
      <c r="S153" s="11"/>
    </row>
    <row r="154" spans="1:19" s="16" customFormat="1" x14ac:dyDescent="0.25">
      <c r="A154" s="11"/>
      <c r="B154" s="14"/>
      <c r="C154" s="12"/>
      <c r="D154" s="12"/>
      <c r="E154" s="12"/>
      <c r="F154" s="12"/>
      <c r="G154" s="62"/>
      <c r="H154" s="62"/>
      <c r="I154" s="62"/>
      <c r="J154" s="12"/>
      <c r="K154" s="12"/>
      <c r="L154" s="13"/>
      <c r="M154" s="11"/>
      <c r="N154" s="11"/>
      <c r="O154" s="11"/>
      <c r="P154" s="11"/>
      <c r="Q154" s="11"/>
      <c r="R154" s="11"/>
      <c r="S154" s="11"/>
    </row>
    <row r="155" spans="1:19" s="16" customFormat="1" x14ac:dyDescent="0.25">
      <c r="A155" s="11"/>
      <c r="B155" s="14"/>
      <c r="C155" s="12"/>
      <c r="D155" s="12"/>
      <c r="E155" s="12"/>
      <c r="F155" s="12"/>
      <c r="G155" s="62"/>
      <c r="H155" s="62"/>
      <c r="I155" s="62"/>
      <c r="J155" s="12"/>
      <c r="K155" s="12"/>
      <c r="L155" s="13"/>
      <c r="M155" s="11"/>
      <c r="N155" s="11"/>
      <c r="O155" s="11"/>
      <c r="P155" s="11"/>
      <c r="Q155" s="11"/>
      <c r="R155" s="11"/>
      <c r="S155" s="11"/>
    </row>
    <row r="156" spans="1:19" s="16" customFormat="1" x14ac:dyDescent="0.25">
      <c r="A156" s="11"/>
      <c r="B156" s="14"/>
      <c r="C156" s="12"/>
      <c r="D156" s="12"/>
      <c r="E156" s="12"/>
      <c r="F156" s="12"/>
      <c r="G156" s="62"/>
      <c r="H156" s="62"/>
      <c r="I156" s="62"/>
      <c r="J156" s="12"/>
      <c r="K156" s="12"/>
      <c r="L156" s="13"/>
      <c r="M156" s="11"/>
      <c r="N156" s="11"/>
      <c r="O156" s="11"/>
      <c r="P156" s="11"/>
      <c r="Q156" s="11"/>
      <c r="R156" s="11"/>
      <c r="S156" s="11"/>
    </row>
    <row r="157" spans="1:19" s="16" customFormat="1" x14ac:dyDescent="0.25">
      <c r="A157" s="11"/>
      <c r="B157" s="14"/>
      <c r="C157" s="12"/>
      <c r="D157" s="12"/>
      <c r="E157" s="12"/>
      <c r="F157" s="12"/>
      <c r="G157" s="62"/>
      <c r="H157" s="62"/>
      <c r="I157" s="62"/>
      <c r="J157" s="12"/>
      <c r="K157" s="12"/>
      <c r="L157" s="13"/>
      <c r="M157" s="11"/>
      <c r="N157" s="11"/>
      <c r="O157" s="11"/>
      <c r="P157" s="11"/>
      <c r="Q157" s="11"/>
      <c r="R157" s="11"/>
      <c r="S157" s="11"/>
    </row>
    <row r="158" spans="1:19" s="16" customFormat="1" x14ac:dyDescent="0.25">
      <c r="A158" s="11"/>
      <c r="B158" s="14"/>
      <c r="C158" s="12"/>
      <c r="D158" s="12"/>
      <c r="E158" s="12"/>
      <c r="F158" s="12"/>
      <c r="G158" s="62"/>
      <c r="H158" s="62"/>
      <c r="I158" s="62"/>
      <c r="J158" s="12"/>
      <c r="K158" s="12"/>
      <c r="L158" s="13"/>
      <c r="M158" s="11"/>
      <c r="N158" s="11"/>
      <c r="O158" s="11"/>
      <c r="P158" s="11"/>
      <c r="Q158" s="11"/>
      <c r="R158" s="11"/>
      <c r="S158" s="11"/>
    </row>
    <row r="159" spans="1:19" s="16" customFormat="1" x14ac:dyDescent="0.25">
      <c r="A159" s="11"/>
      <c r="B159" s="14"/>
      <c r="C159" s="12"/>
      <c r="D159" s="12"/>
      <c r="E159" s="12"/>
      <c r="F159" s="12"/>
      <c r="G159" s="62"/>
      <c r="H159" s="62"/>
      <c r="I159" s="62"/>
      <c r="J159" s="12"/>
      <c r="K159" s="12"/>
      <c r="L159" s="13"/>
      <c r="M159" s="11"/>
      <c r="N159" s="11"/>
      <c r="O159" s="11"/>
      <c r="P159" s="11"/>
      <c r="Q159" s="11"/>
      <c r="R159" s="11"/>
      <c r="S159" s="11"/>
    </row>
    <row r="160" spans="1:19" s="16" customFormat="1" x14ac:dyDescent="0.25">
      <c r="A160" s="11"/>
      <c r="B160" s="14"/>
      <c r="C160" s="12"/>
      <c r="D160" s="12"/>
      <c r="E160" s="12"/>
      <c r="F160" s="12"/>
      <c r="G160" s="62"/>
      <c r="H160" s="62"/>
      <c r="I160" s="62"/>
      <c r="J160" s="12"/>
      <c r="K160" s="12"/>
      <c r="L160" s="13"/>
      <c r="M160" s="11"/>
      <c r="N160" s="11"/>
      <c r="O160" s="11"/>
      <c r="P160" s="11"/>
      <c r="Q160" s="11"/>
      <c r="R160" s="11"/>
      <c r="S160" s="11"/>
    </row>
    <row r="161" spans="1:19" s="16" customFormat="1" x14ac:dyDescent="0.25">
      <c r="A161" s="11"/>
      <c r="B161" s="14"/>
      <c r="C161" s="12"/>
      <c r="D161" s="12"/>
      <c r="E161" s="12"/>
      <c r="F161" s="12"/>
      <c r="G161" s="62"/>
      <c r="H161" s="62"/>
      <c r="I161" s="62"/>
      <c r="J161" s="12"/>
      <c r="K161" s="12"/>
      <c r="L161" s="13"/>
      <c r="M161" s="11"/>
      <c r="N161" s="11"/>
      <c r="O161" s="11"/>
      <c r="P161" s="11"/>
      <c r="Q161" s="11"/>
      <c r="R161" s="11"/>
      <c r="S161" s="11"/>
    </row>
    <row r="162" spans="1:19" s="16" customFormat="1" x14ac:dyDescent="0.25">
      <c r="A162" s="11"/>
      <c r="B162" s="14"/>
      <c r="C162" s="12"/>
      <c r="D162" s="12"/>
      <c r="E162" s="12"/>
      <c r="F162" s="12"/>
      <c r="G162" s="62"/>
      <c r="H162" s="62"/>
      <c r="I162" s="62"/>
      <c r="J162" s="12"/>
      <c r="K162" s="12"/>
      <c r="L162" s="13"/>
      <c r="M162" s="11"/>
      <c r="N162" s="11"/>
      <c r="O162" s="11"/>
      <c r="P162" s="11"/>
      <c r="Q162" s="11"/>
      <c r="R162" s="11"/>
      <c r="S162" s="11"/>
    </row>
    <row r="163" spans="1:19" s="16" customFormat="1" x14ac:dyDescent="0.25">
      <c r="A163" s="11"/>
      <c r="B163" s="14"/>
      <c r="C163" s="12"/>
      <c r="D163" s="12"/>
      <c r="E163" s="12"/>
      <c r="F163" s="12"/>
      <c r="G163" s="62"/>
      <c r="H163" s="62"/>
      <c r="I163" s="62"/>
      <c r="J163" s="12"/>
      <c r="K163" s="12"/>
      <c r="L163" s="13"/>
      <c r="M163" s="11"/>
      <c r="N163" s="11"/>
      <c r="O163" s="11"/>
      <c r="P163" s="11"/>
      <c r="Q163" s="11"/>
      <c r="R163" s="11"/>
      <c r="S163" s="11"/>
    </row>
    <row r="164" spans="1:19" s="16" customFormat="1" x14ac:dyDescent="0.25">
      <c r="A164" s="11"/>
      <c r="B164" s="14"/>
      <c r="C164" s="12"/>
      <c r="D164" s="12"/>
      <c r="E164" s="12"/>
      <c r="F164" s="12"/>
      <c r="G164" s="62"/>
      <c r="H164" s="62"/>
      <c r="I164" s="62"/>
      <c r="J164" s="12"/>
      <c r="K164" s="12"/>
      <c r="L164" s="13"/>
      <c r="M164" s="11"/>
      <c r="N164" s="11"/>
      <c r="O164" s="11"/>
      <c r="P164" s="11"/>
      <c r="Q164" s="11"/>
      <c r="R164" s="11"/>
      <c r="S164" s="11"/>
    </row>
    <row r="165" spans="1:19" s="16" customFormat="1" x14ac:dyDescent="0.25">
      <c r="A165" s="11"/>
      <c r="B165" s="14"/>
      <c r="C165" s="12"/>
      <c r="D165" s="12"/>
      <c r="E165" s="12"/>
      <c r="F165" s="12"/>
      <c r="G165" s="62"/>
      <c r="H165" s="62"/>
      <c r="I165" s="62"/>
      <c r="J165" s="12"/>
      <c r="K165" s="12"/>
      <c r="L165" s="13"/>
      <c r="M165" s="11"/>
      <c r="N165" s="11"/>
      <c r="O165" s="11"/>
      <c r="P165" s="11"/>
      <c r="Q165" s="11"/>
      <c r="R165" s="11"/>
      <c r="S165" s="11"/>
    </row>
    <row r="166" spans="1:19" s="16" customFormat="1" x14ac:dyDescent="0.25">
      <c r="A166" s="11"/>
      <c r="B166" s="14"/>
      <c r="C166" s="12"/>
      <c r="D166" s="12"/>
      <c r="E166" s="12"/>
      <c r="F166" s="12"/>
      <c r="G166" s="62"/>
      <c r="H166" s="62"/>
      <c r="I166" s="62"/>
      <c r="J166" s="12"/>
      <c r="K166" s="12"/>
      <c r="L166" s="13"/>
      <c r="M166" s="11"/>
      <c r="N166" s="11"/>
      <c r="O166" s="11"/>
      <c r="P166" s="11"/>
      <c r="Q166" s="11"/>
      <c r="R166" s="11"/>
      <c r="S166" s="11"/>
    </row>
    <row r="167" spans="1:19" s="16" customFormat="1" x14ac:dyDescent="0.25">
      <c r="A167" s="11"/>
      <c r="B167" s="14"/>
      <c r="C167" s="12"/>
      <c r="D167" s="12"/>
      <c r="E167" s="12"/>
      <c r="F167" s="12"/>
      <c r="G167" s="62"/>
      <c r="H167" s="62"/>
      <c r="I167" s="62"/>
      <c r="J167" s="12"/>
      <c r="K167" s="12"/>
      <c r="L167" s="13"/>
      <c r="M167" s="11"/>
      <c r="N167" s="11"/>
      <c r="O167" s="11"/>
      <c r="P167" s="11"/>
      <c r="Q167" s="11"/>
      <c r="R167" s="11"/>
      <c r="S167" s="11"/>
    </row>
    <row r="168" spans="1:19" s="23" customFormat="1" x14ac:dyDescent="0.25">
      <c r="A168" s="11"/>
      <c r="B168" s="14"/>
      <c r="C168" s="12"/>
      <c r="D168" s="12"/>
      <c r="E168" s="12"/>
      <c r="F168" s="12"/>
      <c r="G168" s="62"/>
      <c r="H168" s="62"/>
      <c r="I168" s="62"/>
      <c r="J168" s="12"/>
      <c r="K168" s="12"/>
      <c r="L168" s="13"/>
      <c r="M168" s="11"/>
      <c r="N168" s="11"/>
      <c r="O168" s="11"/>
      <c r="P168" s="11"/>
      <c r="Q168" s="11"/>
      <c r="R168" s="11"/>
      <c r="S168" s="11"/>
    </row>
    <row r="169" spans="1:19" s="23" customFormat="1" x14ac:dyDescent="0.25">
      <c r="A169" s="11"/>
      <c r="B169" s="14"/>
      <c r="C169" s="12"/>
      <c r="D169" s="12"/>
      <c r="E169" s="12"/>
      <c r="F169" s="12"/>
      <c r="G169" s="62"/>
      <c r="H169" s="62"/>
      <c r="I169" s="62"/>
      <c r="J169" s="12"/>
      <c r="K169" s="12"/>
      <c r="L169" s="13"/>
      <c r="M169" s="11"/>
      <c r="N169" s="11"/>
      <c r="O169" s="11"/>
      <c r="P169" s="11"/>
      <c r="Q169" s="11"/>
      <c r="R169" s="11"/>
      <c r="S169" s="11"/>
    </row>
    <row r="170" spans="1:19" s="23" customFormat="1" x14ac:dyDescent="0.25">
      <c r="A170" s="11"/>
      <c r="B170" s="14"/>
      <c r="C170" s="12"/>
      <c r="D170" s="12"/>
      <c r="E170" s="12"/>
      <c r="F170" s="12"/>
      <c r="G170" s="62"/>
      <c r="H170" s="62"/>
      <c r="I170" s="62"/>
      <c r="J170" s="12"/>
      <c r="K170" s="12"/>
      <c r="L170" s="13"/>
      <c r="M170" s="11"/>
      <c r="N170" s="11"/>
      <c r="O170" s="11"/>
      <c r="P170" s="11"/>
      <c r="Q170" s="11"/>
      <c r="R170" s="11"/>
      <c r="S170" s="11"/>
    </row>
    <row r="171" spans="1:19" s="23" customFormat="1" x14ac:dyDescent="0.25">
      <c r="A171" s="11"/>
      <c r="B171" s="14"/>
      <c r="C171" s="12"/>
      <c r="D171" s="12"/>
      <c r="E171" s="12"/>
      <c r="F171" s="12"/>
      <c r="G171" s="62"/>
      <c r="H171" s="62"/>
      <c r="I171" s="62"/>
      <c r="J171" s="12"/>
      <c r="K171" s="12"/>
      <c r="L171" s="13"/>
      <c r="M171" s="11"/>
      <c r="N171" s="11"/>
      <c r="O171" s="11"/>
      <c r="P171" s="11"/>
      <c r="Q171" s="11"/>
      <c r="R171" s="11"/>
      <c r="S171" s="11"/>
    </row>
    <row r="172" spans="1:19" s="16" customFormat="1" x14ac:dyDescent="0.25">
      <c r="A172" s="11"/>
      <c r="B172" s="14"/>
      <c r="C172" s="12"/>
      <c r="D172" s="12"/>
      <c r="E172" s="12"/>
      <c r="F172" s="12"/>
      <c r="G172" s="62"/>
      <c r="H172" s="62"/>
      <c r="I172" s="62"/>
      <c r="J172" s="12"/>
      <c r="K172" s="12"/>
      <c r="L172" s="13"/>
      <c r="M172" s="11"/>
      <c r="N172" s="11"/>
      <c r="O172" s="11"/>
      <c r="P172" s="11"/>
      <c r="Q172" s="11"/>
      <c r="R172" s="11"/>
      <c r="S172" s="11"/>
    </row>
    <row r="173" spans="1:19" s="16" customFormat="1" x14ac:dyDescent="0.25">
      <c r="A173" s="11"/>
      <c r="B173" s="14"/>
      <c r="C173" s="12"/>
      <c r="D173" s="12"/>
      <c r="E173" s="12"/>
      <c r="F173" s="12"/>
      <c r="G173" s="62"/>
      <c r="H173" s="62"/>
      <c r="I173" s="62"/>
      <c r="J173" s="12"/>
      <c r="K173" s="12"/>
      <c r="L173" s="13"/>
      <c r="M173" s="11"/>
      <c r="N173" s="11"/>
      <c r="O173" s="11"/>
      <c r="P173" s="11"/>
      <c r="Q173" s="11"/>
      <c r="R173" s="11"/>
      <c r="S173" s="11"/>
    </row>
    <row r="174" spans="1:19" s="16" customFormat="1" x14ac:dyDescent="0.25">
      <c r="A174" s="11"/>
      <c r="B174" s="14"/>
      <c r="C174" s="12"/>
      <c r="D174" s="12"/>
      <c r="E174" s="12"/>
      <c r="F174" s="12"/>
      <c r="G174" s="62"/>
      <c r="H174" s="62"/>
      <c r="I174" s="62"/>
      <c r="J174" s="12"/>
      <c r="K174" s="12"/>
      <c r="L174" s="13"/>
      <c r="M174" s="11"/>
      <c r="N174" s="11"/>
      <c r="O174" s="11"/>
      <c r="P174" s="11"/>
      <c r="Q174" s="11"/>
      <c r="R174" s="11"/>
      <c r="S174" s="11"/>
    </row>
    <row r="175" spans="1:19" s="16" customFormat="1" x14ac:dyDescent="0.25">
      <c r="A175" s="11"/>
      <c r="B175" s="14"/>
      <c r="C175" s="12"/>
      <c r="D175" s="12"/>
      <c r="E175" s="12"/>
      <c r="F175" s="12"/>
      <c r="G175" s="62"/>
      <c r="H175" s="62"/>
      <c r="I175" s="62"/>
      <c r="J175" s="12"/>
      <c r="K175" s="12"/>
      <c r="L175" s="13"/>
      <c r="M175" s="11"/>
      <c r="N175" s="11"/>
      <c r="O175" s="11"/>
      <c r="P175" s="11"/>
      <c r="Q175" s="11"/>
      <c r="R175" s="11"/>
      <c r="S175" s="11"/>
    </row>
    <row r="176" spans="1:19" s="16" customFormat="1" x14ac:dyDescent="0.25">
      <c r="A176" s="11"/>
      <c r="B176" s="14"/>
      <c r="C176" s="12"/>
      <c r="D176" s="12"/>
      <c r="E176" s="12"/>
      <c r="F176" s="12"/>
      <c r="G176" s="62"/>
      <c r="H176" s="62"/>
      <c r="I176" s="62"/>
      <c r="J176" s="12"/>
      <c r="K176" s="12"/>
      <c r="L176" s="13"/>
      <c r="M176" s="11"/>
      <c r="N176" s="11"/>
      <c r="O176" s="11"/>
      <c r="P176" s="11"/>
      <c r="Q176" s="11"/>
      <c r="R176" s="11"/>
      <c r="S176" s="11"/>
    </row>
    <row r="177" spans="1:19" s="16" customFormat="1" x14ac:dyDescent="0.25">
      <c r="A177" s="11"/>
      <c r="B177" s="14"/>
      <c r="C177" s="12"/>
      <c r="D177" s="12"/>
      <c r="E177" s="12"/>
      <c r="F177" s="12"/>
      <c r="G177" s="62"/>
      <c r="H177" s="62"/>
      <c r="I177" s="62"/>
      <c r="J177" s="12"/>
      <c r="K177" s="12"/>
      <c r="L177" s="13"/>
      <c r="M177" s="11"/>
      <c r="N177" s="11"/>
      <c r="O177" s="11"/>
      <c r="P177" s="11"/>
      <c r="Q177" s="11"/>
      <c r="R177" s="11"/>
      <c r="S177" s="11"/>
    </row>
    <row r="178" spans="1:19" s="23" customFormat="1" x14ac:dyDescent="0.25">
      <c r="A178" s="11"/>
      <c r="B178" s="14"/>
      <c r="C178" s="12"/>
      <c r="D178" s="12"/>
      <c r="E178" s="12"/>
      <c r="F178" s="12"/>
      <c r="G178" s="62"/>
      <c r="H178" s="62"/>
      <c r="I178" s="62"/>
      <c r="J178" s="12"/>
      <c r="K178" s="12"/>
      <c r="L178" s="13"/>
      <c r="M178" s="11"/>
      <c r="N178" s="11"/>
      <c r="O178" s="11"/>
      <c r="P178" s="11"/>
      <c r="Q178" s="11"/>
      <c r="R178" s="11"/>
      <c r="S178" s="11"/>
    </row>
    <row r="179" spans="1:19" s="23" customFormat="1" x14ac:dyDescent="0.25">
      <c r="A179" s="11"/>
      <c r="B179" s="14"/>
      <c r="C179" s="12"/>
      <c r="D179" s="12"/>
      <c r="E179" s="12"/>
      <c r="F179" s="12"/>
      <c r="G179" s="62"/>
      <c r="H179" s="62"/>
      <c r="I179" s="62"/>
      <c r="J179" s="12"/>
      <c r="K179" s="12"/>
      <c r="L179" s="13"/>
      <c r="M179" s="11"/>
      <c r="N179" s="11"/>
      <c r="O179" s="11"/>
      <c r="P179" s="11"/>
      <c r="Q179" s="11"/>
      <c r="R179" s="11"/>
      <c r="S179" s="11"/>
    </row>
    <row r="180" spans="1:19" s="23" customFormat="1" x14ac:dyDescent="0.25">
      <c r="A180" s="11"/>
      <c r="B180" s="14"/>
      <c r="C180" s="12"/>
      <c r="D180" s="12"/>
      <c r="E180" s="12"/>
      <c r="F180" s="12"/>
      <c r="G180" s="62"/>
      <c r="H180" s="62"/>
      <c r="I180" s="62"/>
      <c r="J180" s="12"/>
      <c r="K180" s="12"/>
      <c r="L180" s="13"/>
      <c r="M180" s="11"/>
      <c r="N180" s="11"/>
      <c r="O180" s="11"/>
      <c r="P180" s="11"/>
      <c r="Q180" s="11"/>
      <c r="R180" s="11"/>
      <c r="S180" s="11"/>
    </row>
    <row r="181" spans="1:19" s="23" customFormat="1" x14ac:dyDescent="0.25">
      <c r="A181" s="11"/>
      <c r="B181" s="14"/>
      <c r="C181" s="12"/>
      <c r="D181" s="12"/>
      <c r="E181" s="12"/>
      <c r="F181" s="12"/>
      <c r="G181" s="62"/>
      <c r="H181" s="62"/>
      <c r="I181" s="62"/>
      <c r="J181" s="12"/>
      <c r="K181" s="12"/>
      <c r="L181" s="13"/>
      <c r="M181" s="11"/>
      <c r="N181" s="11"/>
      <c r="O181" s="11"/>
      <c r="P181" s="11"/>
      <c r="Q181" s="11"/>
      <c r="R181" s="11"/>
      <c r="S181" s="11"/>
    </row>
    <row r="182" spans="1:19" s="23" customFormat="1" x14ac:dyDescent="0.25">
      <c r="A182" s="11"/>
      <c r="B182" s="14"/>
      <c r="C182" s="12"/>
      <c r="D182" s="12"/>
      <c r="E182" s="12"/>
      <c r="F182" s="12"/>
      <c r="G182" s="62"/>
      <c r="H182" s="62"/>
      <c r="I182" s="62"/>
      <c r="J182" s="12"/>
      <c r="K182" s="12"/>
      <c r="L182" s="13"/>
      <c r="M182" s="11"/>
      <c r="N182" s="11"/>
      <c r="O182" s="11"/>
      <c r="P182" s="11"/>
      <c r="Q182" s="11"/>
      <c r="R182" s="11"/>
      <c r="S182" s="11"/>
    </row>
    <row r="183" spans="1:19" s="24" customFormat="1" x14ac:dyDescent="0.25">
      <c r="A183" s="11"/>
      <c r="B183" s="14"/>
      <c r="C183" s="12"/>
      <c r="D183" s="12"/>
      <c r="E183" s="12"/>
      <c r="F183" s="12"/>
      <c r="G183" s="62"/>
      <c r="H183" s="62"/>
      <c r="I183" s="62"/>
      <c r="J183" s="12"/>
      <c r="K183" s="12"/>
      <c r="L183" s="13"/>
      <c r="M183" s="11"/>
      <c r="N183" s="11"/>
      <c r="O183" s="11"/>
      <c r="P183" s="11"/>
      <c r="Q183" s="11"/>
      <c r="R183" s="11"/>
      <c r="S183" s="11"/>
    </row>
    <row r="184" spans="1:19" s="25" customFormat="1" ht="14.4" x14ac:dyDescent="0.25">
      <c r="A184" s="11"/>
      <c r="B184" s="14"/>
      <c r="C184" s="12"/>
      <c r="D184" s="12"/>
      <c r="E184" s="12"/>
      <c r="F184" s="12"/>
      <c r="G184" s="62"/>
      <c r="H184" s="62"/>
      <c r="I184" s="62"/>
      <c r="J184" s="12"/>
      <c r="K184" s="12"/>
      <c r="L184" s="13"/>
      <c r="M184" s="11"/>
      <c r="N184" s="11"/>
      <c r="O184" s="11"/>
      <c r="P184" s="11"/>
      <c r="Q184" s="11"/>
      <c r="R184" s="11"/>
      <c r="S184" s="11"/>
    </row>
    <row r="185" spans="1:19" s="16" customFormat="1" x14ac:dyDescent="0.25">
      <c r="A185" s="11"/>
      <c r="B185" s="14"/>
      <c r="C185" s="12"/>
      <c r="D185" s="12"/>
      <c r="E185" s="12"/>
      <c r="F185" s="12"/>
      <c r="G185" s="62"/>
      <c r="H185" s="62"/>
      <c r="I185" s="62"/>
      <c r="J185" s="12"/>
      <c r="K185" s="12"/>
      <c r="L185" s="13"/>
      <c r="M185" s="11"/>
      <c r="N185" s="11"/>
      <c r="O185" s="11"/>
      <c r="P185" s="11"/>
      <c r="Q185" s="11"/>
      <c r="R185" s="11"/>
      <c r="S185" s="11"/>
    </row>
    <row r="186" spans="1:19" s="16" customFormat="1" x14ac:dyDescent="0.25">
      <c r="A186" s="11"/>
      <c r="B186" s="14"/>
      <c r="C186" s="12"/>
      <c r="D186" s="12"/>
      <c r="E186" s="12"/>
      <c r="F186" s="12"/>
      <c r="G186" s="62"/>
      <c r="H186" s="62"/>
      <c r="I186" s="62"/>
      <c r="J186" s="12"/>
      <c r="K186" s="12"/>
      <c r="L186" s="13"/>
      <c r="M186" s="11"/>
      <c r="N186" s="11"/>
      <c r="O186" s="11"/>
      <c r="P186" s="11"/>
      <c r="Q186" s="11"/>
      <c r="R186" s="11"/>
      <c r="S186" s="11"/>
    </row>
    <row r="187" spans="1:19" s="16" customFormat="1" x14ac:dyDescent="0.25">
      <c r="A187" s="11"/>
      <c r="B187" s="14"/>
      <c r="C187" s="12"/>
      <c r="D187" s="12"/>
      <c r="E187" s="12"/>
      <c r="F187" s="12"/>
      <c r="G187" s="62"/>
      <c r="H187" s="62"/>
      <c r="I187" s="62"/>
      <c r="J187" s="12"/>
      <c r="K187" s="12"/>
      <c r="L187" s="13"/>
      <c r="M187" s="11"/>
      <c r="N187" s="11"/>
      <c r="O187" s="11"/>
      <c r="P187" s="11"/>
      <c r="Q187" s="11"/>
      <c r="R187" s="11"/>
      <c r="S187" s="11"/>
    </row>
    <row r="188" spans="1:19" s="23" customFormat="1" x14ac:dyDescent="0.25">
      <c r="A188" s="11"/>
      <c r="B188" s="14"/>
      <c r="C188" s="12"/>
      <c r="D188" s="12"/>
      <c r="E188" s="12"/>
      <c r="F188" s="12"/>
      <c r="G188" s="62"/>
      <c r="H188" s="62"/>
      <c r="I188" s="62"/>
      <c r="J188" s="12"/>
      <c r="K188" s="12"/>
      <c r="L188" s="13"/>
      <c r="M188" s="11"/>
      <c r="N188" s="11"/>
      <c r="O188" s="11"/>
      <c r="P188" s="11"/>
      <c r="Q188" s="11"/>
      <c r="R188" s="11"/>
      <c r="S188" s="11"/>
    </row>
    <row r="189" spans="1:19" s="16" customFormat="1" x14ac:dyDescent="0.25">
      <c r="A189" s="11"/>
      <c r="B189" s="14"/>
      <c r="C189" s="12"/>
      <c r="D189" s="12"/>
      <c r="E189" s="12"/>
      <c r="F189" s="12"/>
      <c r="G189" s="62"/>
      <c r="H189" s="62"/>
      <c r="I189" s="62"/>
      <c r="J189" s="12"/>
      <c r="K189" s="12"/>
      <c r="L189" s="13"/>
      <c r="M189" s="11"/>
      <c r="N189" s="11"/>
      <c r="O189" s="11"/>
      <c r="P189" s="11"/>
      <c r="Q189" s="11"/>
      <c r="R189" s="11"/>
      <c r="S189" s="11"/>
    </row>
    <row r="190" spans="1:19" s="16" customFormat="1" x14ac:dyDescent="0.25">
      <c r="A190" s="11"/>
      <c r="B190" s="14"/>
      <c r="C190" s="12"/>
      <c r="D190" s="12"/>
      <c r="E190" s="12"/>
      <c r="F190" s="12"/>
      <c r="G190" s="62"/>
      <c r="H190" s="62"/>
      <c r="I190" s="62"/>
      <c r="J190" s="12"/>
      <c r="K190" s="12"/>
      <c r="L190" s="13"/>
      <c r="M190" s="11"/>
      <c r="N190" s="11"/>
      <c r="O190" s="11"/>
      <c r="P190" s="11"/>
      <c r="Q190" s="11"/>
      <c r="R190" s="11"/>
      <c r="S190" s="11"/>
    </row>
    <row r="191" spans="1:19" s="16" customFormat="1" x14ac:dyDescent="0.25">
      <c r="A191" s="11"/>
      <c r="B191" s="14"/>
      <c r="C191" s="12"/>
      <c r="D191" s="12"/>
      <c r="E191" s="12"/>
      <c r="F191" s="12"/>
      <c r="G191" s="62"/>
      <c r="H191" s="62"/>
      <c r="I191" s="62"/>
      <c r="J191" s="12"/>
      <c r="K191" s="12"/>
      <c r="L191" s="13"/>
      <c r="M191" s="11"/>
      <c r="N191" s="11"/>
      <c r="O191" s="11"/>
      <c r="P191" s="11"/>
      <c r="Q191" s="11"/>
      <c r="R191" s="11"/>
      <c r="S191" s="11"/>
    </row>
    <row r="192" spans="1:19" s="16" customFormat="1" x14ac:dyDescent="0.25">
      <c r="A192" s="11"/>
      <c r="B192" s="14"/>
      <c r="C192" s="12"/>
      <c r="D192" s="12"/>
      <c r="E192" s="12"/>
      <c r="F192" s="12"/>
      <c r="G192" s="62"/>
      <c r="H192" s="62"/>
      <c r="I192" s="62"/>
      <c r="J192" s="12"/>
      <c r="K192" s="12"/>
      <c r="L192" s="13"/>
      <c r="M192" s="11"/>
      <c r="N192" s="11"/>
      <c r="O192" s="11"/>
      <c r="P192" s="11"/>
      <c r="Q192" s="11"/>
      <c r="R192" s="11"/>
      <c r="S192" s="11"/>
    </row>
    <row r="193" spans="1:19" s="16" customFormat="1" x14ac:dyDescent="0.25">
      <c r="A193" s="11"/>
      <c r="B193" s="14"/>
      <c r="C193" s="12"/>
      <c r="D193" s="12"/>
      <c r="E193" s="12"/>
      <c r="F193" s="12"/>
      <c r="G193" s="62"/>
      <c r="H193" s="62"/>
      <c r="I193" s="62"/>
      <c r="J193" s="12"/>
      <c r="K193" s="12"/>
      <c r="L193" s="13"/>
      <c r="M193" s="11"/>
      <c r="N193" s="11"/>
      <c r="O193" s="11"/>
      <c r="P193" s="11"/>
      <c r="Q193" s="11"/>
      <c r="R193" s="11"/>
      <c r="S193" s="11"/>
    </row>
    <row r="194" spans="1:19" s="16" customFormat="1" x14ac:dyDescent="0.25">
      <c r="A194" s="11"/>
      <c r="B194" s="14"/>
      <c r="C194" s="12"/>
      <c r="D194" s="12"/>
      <c r="E194" s="12"/>
      <c r="F194" s="12"/>
      <c r="G194" s="62"/>
      <c r="H194" s="62"/>
      <c r="I194" s="62"/>
      <c r="J194" s="12"/>
      <c r="K194" s="12"/>
      <c r="L194" s="13"/>
      <c r="M194" s="11"/>
      <c r="N194" s="11"/>
      <c r="O194" s="11"/>
      <c r="P194" s="11"/>
      <c r="Q194" s="11"/>
      <c r="R194" s="11"/>
      <c r="S194" s="11"/>
    </row>
    <row r="195" spans="1:19" s="16" customFormat="1" x14ac:dyDescent="0.25">
      <c r="A195" s="11"/>
      <c r="B195" s="14"/>
      <c r="C195" s="12"/>
      <c r="D195" s="12"/>
      <c r="E195" s="12"/>
      <c r="F195" s="12"/>
      <c r="G195" s="62"/>
      <c r="H195" s="62"/>
      <c r="I195" s="62"/>
      <c r="J195" s="12"/>
      <c r="K195" s="12"/>
      <c r="L195" s="13"/>
      <c r="M195" s="11"/>
      <c r="N195" s="11"/>
      <c r="O195" s="11"/>
      <c r="P195" s="11"/>
      <c r="Q195" s="11"/>
      <c r="R195" s="11"/>
      <c r="S195" s="11"/>
    </row>
    <row r="196" spans="1:19" s="16" customFormat="1" x14ac:dyDescent="0.25">
      <c r="A196" s="11"/>
      <c r="B196" s="14"/>
      <c r="C196" s="12"/>
      <c r="D196" s="12"/>
      <c r="E196" s="12"/>
      <c r="F196" s="12"/>
      <c r="G196" s="62"/>
      <c r="H196" s="62"/>
      <c r="I196" s="62"/>
      <c r="J196" s="12"/>
      <c r="K196" s="12"/>
      <c r="L196" s="13"/>
      <c r="M196" s="11"/>
      <c r="N196" s="11"/>
      <c r="O196" s="11"/>
      <c r="P196" s="11"/>
      <c r="Q196" s="11"/>
      <c r="R196" s="11"/>
      <c r="S196" s="11"/>
    </row>
    <row r="197" spans="1:19" s="23" customFormat="1" x14ac:dyDescent="0.25">
      <c r="A197" s="11"/>
      <c r="B197" s="14"/>
      <c r="C197" s="12"/>
      <c r="D197" s="12"/>
      <c r="E197" s="12"/>
      <c r="F197" s="12"/>
      <c r="G197" s="62"/>
      <c r="H197" s="62"/>
      <c r="I197" s="62"/>
      <c r="J197" s="12"/>
      <c r="K197" s="12"/>
      <c r="L197" s="13"/>
      <c r="M197" s="11"/>
      <c r="N197" s="11"/>
      <c r="O197" s="11"/>
      <c r="P197" s="11"/>
      <c r="Q197" s="11"/>
      <c r="R197" s="11"/>
      <c r="S197" s="11"/>
    </row>
    <row r="198" spans="1:19" s="23" customFormat="1" x14ac:dyDescent="0.25">
      <c r="A198" s="11"/>
      <c r="B198" s="14"/>
      <c r="C198" s="12"/>
      <c r="D198" s="12"/>
      <c r="E198" s="12"/>
      <c r="F198" s="12"/>
      <c r="G198" s="62"/>
      <c r="H198" s="62"/>
      <c r="I198" s="62"/>
      <c r="J198" s="12"/>
      <c r="K198" s="12"/>
      <c r="L198" s="13"/>
      <c r="M198" s="11"/>
      <c r="N198" s="11"/>
      <c r="O198" s="11"/>
      <c r="P198" s="11"/>
      <c r="Q198" s="11"/>
      <c r="R198" s="11"/>
      <c r="S198" s="11"/>
    </row>
    <row r="199" spans="1:19" s="23" customFormat="1" x14ac:dyDescent="0.25">
      <c r="A199" s="11"/>
      <c r="B199" s="14"/>
      <c r="C199" s="12"/>
      <c r="D199" s="12"/>
      <c r="E199" s="12"/>
      <c r="F199" s="12"/>
      <c r="G199" s="62"/>
      <c r="H199" s="62"/>
      <c r="I199" s="62"/>
      <c r="J199" s="12"/>
      <c r="K199" s="12"/>
      <c r="L199" s="13"/>
      <c r="M199" s="11"/>
      <c r="N199" s="11"/>
      <c r="O199" s="11"/>
      <c r="P199" s="11"/>
      <c r="Q199" s="11"/>
      <c r="R199" s="11"/>
      <c r="S199" s="11"/>
    </row>
    <row r="200" spans="1:19" s="23" customFormat="1" x14ac:dyDescent="0.25">
      <c r="A200" s="11"/>
      <c r="B200" s="14"/>
      <c r="C200" s="12"/>
      <c r="D200" s="12"/>
      <c r="E200" s="12"/>
      <c r="F200" s="12"/>
      <c r="G200" s="62"/>
      <c r="H200" s="62"/>
      <c r="I200" s="62"/>
      <c r="J200" s="12"/>
      <c r="K200" s="12"/>
      <c r="L200" s="13"/>
      <c r="M200" s="11"/>
      <c r="N200" s="11"/>
      <c r="O200" s="11"/>
      <c r="P200" s="11"/>
      <c r="Q200" s="11"/>
      <c r="R200" s="11"/>
      <c r="S200" s="11"/>
    </row>
    <row r="201" spans="1:19" s="23" customFormat="1" x14ac:dyDescent="0.25">
      <c r="A201" s="11"/>
      <c r="B201" s="14"/>
      <c r="C201" s="12"/>
      <c r="D201" s="12"/>
      <c r="E201" s="12"/>
      <c r="F201" s="12"/>
      <c r="G201" s="62"/>
      <c r="H201" s="62"/>
      <c r="I201" s="62"/>
      <c r="J201" s="12"/>
      <c r="K201" s="12"/>
      <c r="L201" s="13"/>
      <c r="M201" s="11"/>
      <c r="N201" s="11"/>
      <c r="O201" s="11"/>
      <c r="P201" s="11"/>
      <c r="Q201" s="11"/>
      <c r="R201" s="11"/>
      <c r="S201" s="11"/>
    </row>
    <row r="202" spans="1:19" s="16" customFormat="1" x14ac:dyDescent="0.25">
      <c r="A202" s="11"/>
      <c r="B202" s="14"/>
      <c r="C202" s="12"/>
      <c r="D202" s="12"/>
      <c r="E202" s="12"/>
      <c r="F202" s="12"/>
      <c r="G202" s="62"/>
      <c r="H202" s="62"/>
      <c r="I202" s="62"/>
      <c r="J202" s="12"/>
      <c r="K202" s="12"/>
      <c r="L202" s="13"/>
      <c r="M202" s="11"/>
      <c r="N202" s="11"/>
      <c r="O202" s="11"/>
      <c r="P202" s="11"/>
      <c r="Q202" s="11"/>
      <c r="R202" s="11"/>
      <c r="S202" s="11"/>
    </row>
    <row r="203" spans="1:19" s="16" customFormat="1" x14ac:dyDescent="0.25">
      <c r="A203" s="11"/>
      <c r="B203" s="14"/>
      <c r="C203" s="12"/>
      <c r="D203" s="12"/>
      <c r="E203" s="12"/>
      <c r="F203" s="12"/>
      <c r="G203" s="62"/>
      <c r="H203" s="62"/>
      <c r="I203" s="62"/>
      <c r="J203" s="12"/>
      <c r="K203" s="12"/>
      <c r="L203" s="13"/>
      <c r="M203" s="11"/>
      <c r="N203" s="11"/>
      <c r="O203" s="11"/>
      <c r="P203" s="11"/>
      <c r="Q203" s="11"/>
      <c r="R203" s="11"/>
      <c r="S203" s="11"/>
    </row>
    <row r="204" spans="1:19" s="16" customFormat="1" x14ac:dyDescent="0.25">
      <c r="A204" s="11"/>
      <c r="B204" s="14"/>
      <c r="C204" s="12"/>
      <c r="D204" s="12"/>
      <c r="E204" s="12"/>
      <c r="F204" s="12"/>
      <c r="G204" s="62"/>
      <c r="H204" s="62"/>
      <c r="I204" s="62"/>
      <c r="J204" s="12"/>
      <c r="K204" s="12"/>
      <c r="L204" s="13"/>
      <c r="M204" s="11"/>
      <c r="N204" s="11"/>
      <c r="O204" s="11"/>
      <c r="P204" s="11"/>
      <c r="Q204" s="11"/>
      <c r="R204" s="11"/>
      <c r="S204" s="11"/>
    </row>
    <row r="205" spans="1:19" s="16" customFormat="1" x14ac:dyDescent="0.25">
      <c r="A205" s="11"/>
      <c r="B205" s="14"/>
      <c r="C205" s="12"/>
      <c r="D205" s="12"/>
      <c r="E205" s="12"/>
      <c r="F205" s="12"/>
      <c r="G205" s="62"/>
      <c r="H205" s="62"/>
      <c r="I205" s="62"/>
      <c r="J205" s="12"/>
      <c r="K205" s="12"/>
      <c r="L205" s="13"/>
      <c r="M205" s="11"/>
      <c r="N205" s="11"/>
      <c r="O205" s="11"/>
      <c r="P205" s="11"/>
      <c r="Q205" s="11"/>
      <c r="R205" s="11"/>
      <c r="S205" s="11"/>
    </row>
    <row r="206" spans="1:19" s="16" customFormat="1" x14ac:dyDescent="0.25">
      <c r="A206" s="11"/>
      <c r="B206" s="14"/>
      <c r="C206" s="12"/>
      <c r="D206" s="12"/>
      <c r="E206" s="12"/>
      <c r="F206" s="12"/>
      <c r="G206" s="62"/>
      <c r="H206" s="62"/>
      <c r="I206" s="62"/>
      <c r="J206" s="12"/>
      <c r="K206" s="12"/>
      <c r="L206" s="13"/>
      <c r="M206" s="11"/>
      <c r="N206" s="11"/>
      <c r="O206" s="11"/>
      <c r="P206" s="11"/>
      <c r="Q206" s="11"/>
      <c r="R206" s="11"/>
      <c r="S206" s="11"/>
    </row>
    <row r="207" spans="1:19" s="16" customFormat="1" x14ac:dyDescent="0.25">
      <c r="A207" s="11"/>
      <c r="B207" s="14"/>
      <c r="C207" s="12"/>
      <c r="D207" s="12"/>
      <c r="E207" s="12"/>
      <c r="F207" s="12"/>
      <c r="G207" s="62"/>
      <c r="H207" s="62"/>
      <c r="I207" s="62"/>
      <c r="J207" s="12"/>
      <c r="K207" s="12"/>
      <c r="L207" s="13"/>
      <c r="M207" s="11"/>
      <c r="N207" s="11"/>
      <c r="O207" s="11"/>
      <c r="P207" s="11"/>
      <c r="Q207" s="11"/>
      <c r="R207" s="11"/>
      <c r="S207" s="11"/>
    </row>
    <row r="208" spans="1:19" s="16" customFormat="1" x14ac:dyDescent="0.25">
      <c r="A208" s="11"/>
      <c r="B208" s="14"/>
      <c r="C208" s="12"/>
      <c r="D208" s="12"/>
      <c r="E208" s="12"/>
      <c r="F208" s="12"/>
      <c r="G208" s="62"/>
      <c r="H208" s="62"/>
      <c r="I208" s="62"/>
      <c r="J208" s="12"/>
      <c r="K208" s="12"/>
      <c r="L208" s="13"/>
      <c r="M208" s="11"/>
      <c r="N208" s="11"/>
      <c r="O208" s="11"/>
      <c r="P208" s="11"/>
      <c r="Q208" s="11"/>
      <c r="R208" s="11"/>
      <c r="S208" s="11"/>
    </row>
    <row r="209" spans="1:19" s="16" customFormat="1" x14ac:dyDescent="0.25">
      <c r="A209" s="11"/>
      <c r="B209" s="14"/>
      <c r="C209" s="12"/>
      <c r="D209" s="12"/>
      <c r="E209" s="12"/>
      <c r="F209" s="12"/>
      <c r="G209" s="62"/>
      <c r="H209" s="62"/>
      <c r="I209" s="62"/>
      <c r="J209" s="12"/>
      <c r="K209" s="12"/>
      <c r="L209" s="13"/>
      <c r="M209" s="11"/>
      <c r="N209" s="11"/>
      <c r="O209" s="11"/>
      <c r="P209" s="11"/>
      <c r="Q209" s="11"/>
      <c r="R209" s="11"/>
      <c r="S209" s="11"/>
    </row>
    <row r="210" spans="1:19" s="16" customFormat="1" x14ac:dyDescent="0.25">
      <c r="A210" s="11"/>
      <c r="B210" s="14"/>
      <c r="C210" s="12"/>
      <c r="D210" s="12"/>
      <c r="E210" s="12"/>
      <c r="F210" s="12"/>
      <c r="G210" s="62"/>
      <c r="H210" s="62"/>
      <c r="I210" s="62"/>
      <c r="J210" s="12"/>
      <c r="K210" s="12"/>
      <c r="L210" s="13"/>
      <c r="M210" s="11"/>
      <c r="N210" s="11"/>
      <c r="O210" s="11"/>
      <c r="P210" s="11"/>
      <c r="Q210" s="11"/>
      <c r="R210" s="11"/>
      <c r="S210" s="11"/>
    </row>
    <row r="211" spans="1:19" s="23" customFormat="1" x14ac:dyDescent="0.25">
      <c r="A211" s="11"/>
      <c r="B211" s="14"/>
      <c r="C211" s="12"/>
      <c r="D211" s="12"/>
      <c r="E211" s="12"/>
      <c r="F211" s="12"/>
      <c r="G211" s="62"/>
      <c r="H211" s="62"/>
      <c r="I211" s="62"/>
      <c r="J211" s="12"/>
      <c r="K211" s="12"/>
      <c r="L211" s="13"/>
      <c r="M211" s="11"/>
      <c r="N211" s="11"/>
      <c r="O211" s="11"/>
      <c r="P211" s="11"/>
      <c r="Q211" s="11"/>
      <c r="R211" s="11"/>
      <c r="S211" s="11"/>
    </row>
    <row r="212" spans="1:19" s="23" customFormat="1" x14ac:dyDescent="0.25">
      <c r="A212" s="11"/>
      <c r="B212" s="14"/>
      <c r="C212" s="12"/>
      <c r="D212" s="12"/>
      <c r="E212" s="12"/>
      <c r="F212" s="12"/>
      <c r="G212" s="62"/>
      <c r="H212" s="62"/>
      <c r="I212" s="62"/>
      <c r="J212" s="12"/>
      <c r="K212" s="12"/>
      <c r="L212" s="13"/>
      <c r="M212" s="11"/>
      <c r="N212" s="11"/>
      <c r="O212" s="11"/>
      <c r="P212" s="11"/>
      <c r="Q212" s="11"/>
      <c r="R212" s="11"/>
      <c r="S212" s="11"/>
    </row>
    <row r="213" spans="1:19" s="23" customFormat="1" x14ac:dyDescent="0.25">
      <c r="A213" s="11"/>
      <c r="B213" s="14"/>
      <c r="C213" s="12"/>
      <c r="D213" s="12"/>
      <c r="E213" s="12"/>
      <c r="F213" s="12"/>
      <c r="G213" s="62"/>
      <c r="H213" s="62"/>
      <c r="I213" s="62"/>
      <c r="J213" s="12"/>
      <c r="K213" s="12"/>
      <c r="L213" s="13"/>
      <c r="M213" s="11"/>
      <c r="N213" s="11"/>
      <c r="O213" s="11"/>
      <c r="P213" s="11"/>
      <c r="Q213" s="11"/>
      <c r="R213" s="11"/>
      <c r="S213" s="11"/>
    </row>
    <row r="214" spans="1:19" s="16" customFormat="1" x14ac:dyDescent="0.25">
      <c r="A214" s="11"/>
      <c r="B214" s="14"/>
      <c r="C214" s="12"/>
      <c r="D214" s="12"/>
      <c r="E214" s="12"/>
      <c r="F214" s="12"/>
      <c r="G214" s="62"/>
      <c r="H214" s="62"/>
      <c r="I214" s="62"/>
      <c r="J214" s="12"/>
      <c r="K214" s="12"/>
      <c r="L214" s="13"/>
      <c r="M214" s="11"/>
      <c r="N214" s="11"/>
      <c r="O214" s="11"/>
      <c r="P214" s="11"/>
      <c r="Q214" s="11"/>
      <c r="R214" s="11"/>
      <c r="S214" s="11"/>
    </row>
    <row r="215" spans="1:19" s="16" customFormat="1" x14ac:dyDescent="0.25">
      <c r="A215" s="11"/>
      <c r="B215" s="14"/>
      <c r="C215" s="12"/>
      <c r="D215" s="12"/>
      <c r="E215" s="12"/>
      <c r="F215" s="12"/>
      <c r="G215" s="62"/>
      <c r="H215" s="62"/>
      <c r="I215" s="62"/>
      <c r="J215" s="12"/>
      <c r="K215" s="12"/>
      <c r="L215" s="13"/>
      <c r="M215" s="11"/>
      <c r="N215" s="11"/>
      <c r="O215" s="11"/>
      <c r="P215" s="11"/>
      <c r="Q215" s="11"/>
      <c r="R215" s="11"/>
      <c r="S215" s="11"/>
    </row>
    <row r="216" spans="1:19" s="16" customFormat="1" x14ac:dyDescent="0.25">
      <c r="A216" s="11"/>
      <c r="B216" s="14"/>
      <c r="C216" s="12"/>
      <c r="D216" s="12"/>
      <c r="E216" s="12"/>
      <c r="F216" s="12"/>
      <c r="G216" s="62"/>
      <c r="H216" s="62"/>
      <c r="I216" s="62"/>
      <c r="J216" s="12"/>
      <c r="K216" s="12"/>
      <c r="L216" s="13"/>
      <c r="M216" s="11"/>
      <c r="N216" s="11"/>
      <c r="O216" s="11"/>
      <c r="P216" s="11"/>
      <c r="Q216" s="11"/>
      <c r="R216" s="11"/>
      <c r="S216" s="11"/>
    </row>
    <row r="217" spans="1:19" s="16" customFormat="1" x14ac:dyDescent="0.25">
      <c r="A217" s="11"/>
      <c r="B217" s="14"/>
      <c r="C217" s="12"/>
      <c r="D217" s="12"/>
      <c r="E217" s="12"/>
      <c r="F217" s="12"/>
      <c r="G217" s="62"/>
      <c r="H217" s="62"/>
      <c r="I217" s="62"/>
      <c r="J217" s="12"/>
      <c r="K217" s="12"/>
      <c r="L217" s="13"/>
      <c r="M217" s="11"/>
      <c r="N217" s="11"/>
      <c r="O217" s="11"/>
      <c r="P217" s="11"/>
      <c r="Q217" s="11"/>
      <c r="R217" s="11"/>
      <c r="S217" s="11"/>
    </row>
    <row r="218" spans="1:19" s="16" customFormat="1" x14ac:dyDescent="0.25">
      <c r="A218" s="11"/>
      <c r="B218" s="14"/>
      <c r="C218" s="12"/>
      <c r="D218" s="12"/>
      <c r="E218" s="12"/>
      <c r="F218" s="12"/>
      <c r="G218" s="62"/>
      <c r="H218" s="62"/>
      <c r="I218" s="62"/>
      <c r="J218" s="12"/>
      <c r="K218" s="12"/>
      <c r="L218" s="13"/>
      <c r="M218" s="11"/>
      <c r="N218" s="11"/>
      <c r="O218" s="11"/>
      <c r="P218" s="11"/>
      <c r="Q218" s="11"/>
      <c r="R218" s="11"/>
      <c r="S218" s="11"/>
    </row>
    <row r="219" spans="1:19" s="16" customFormat="1" x14ac:dyDescent="0.25">
      <c r="A219" s="11"/>
      <c r="B219" s="14"/>
      <c r="C219" s="12"/>
      <c r="D219" s="12"/>
      <c r="E219" s="12"/>
      <c r="F219" s="12"/>
      <c r="G219" s="62"/>
      <c r="H219" s="62"/>
      <c r="I219" s="62"/>
      <c r="J219" s="12"/>
      <c r="K219" s="12"/>
      <c r="L219" s="13"/>
      <c r="M219" s="11"/>
      <c r="N219" s="11"/>
      <c r="O219" s="11"/>
      <c r="P219" s="11"/>
      <c r="Q219" s="11"/>
      <c r="R219" s="11"/>
      <c r="S219" s="11"/>
    </row>
    <row r="220" spans="1:19" s="16" customFormat="1" x14ac:dyDescent="0.25">
      <c r="A220" s="11"/>
      <c r="B220" s="14"/>
      <c r="C220" s="12"/>
      <c r="D220" s="12"/>
      <c r="E220" s="12"/>
      <c r="F220" s="12"/>
      <c r="G220" s="62"/>
      <c r="H220" s="62"/>
      <c r="I220" s="62"/>
      <c r="J220" s="12"/>
      <c r="K220" s="12"/>
      <c r="L220" s="13"/>
      <c r="M220" s="11"/>
      <c r="N220" s="11"/>
      <c r="O220" s="11"/>
      <c r="P220" s="11"/>
      <c r="Q220" s="11"/>
      <c r="R220" s="11"/>
      <c r="S220" s="11"/>
    </row>
    <row r="221" spans="1:19" s="23" customFormat="1" x14ac:dyDescent="0.25">
      <c r="A221" s="11"/>
      <c r="B221" s="14"/>
      <c r="C221" s="12"/>
      <c r="D221" s="12"/>
      <c r="E221" s="12"/>
      <c r="F221" s="12"/>
      <c r="G221" s="62"/>
      <c r="H221" s="62"/>
      <c r="I221" s="62"/>
      <c r="J221" s="12"/>
      <c r="K221" s="12"/>
      <c r="L221" s="13"/>
      <c r="M221" s="11"/>
      <c r="N221" s="11"/>
      <c r="O221" s="11"/>
      <c r="P221" s="11"/>
      <c r="Q221" s="11"/>
      <c r="R221" s="11"/>
      <c r="S221" s="11"/>
    </row>
    <row r="222" spans="1:19" s="16" customFormat="1" x14ac:dyDescent="0.25">
      <c r="A222" s="11"/>
      <c r="B222" s="14"/>
      <c r="C222" s="12"/>
      <c r="D222" s="12"/>
      <c r="E222" s="12"/>
      <c r="F222" s="12"/>
      <c r="G222" s="62"/>
      <c r="H222" s="62"/>
      <c r="I222" s="62"/>
      <c r="J222" s="12"/>
      <c r="K222" s="12"/>
      <c r="L222" s="13"/>
      <c r="M222" s="11"/>
      <c r="N222" s="11"/>
      <c r="O222" s="11"/>
      <c r="P222" s="11"/>
      <c r="Q222" s="11"/>
      <c r="R222" s="11"/>
      <c r="S222" s="11"/>
    </row>
    <row r="223" spans="1:19" s="16" customFormat="1" x14ac:dyDescent="0.25">
      <c r="A223" s="11"/>
      <c r="B223" s="14"/>
      <c r="C223" s="12"/>
      <c r="D223" s="12"/>
      <c r="E223" s="12"/>
      <c r="F223" s="12"/>
      <c r="G223" s="62"/>
      <c r="H223" s="62"/>
      <c r="I223" s="62"/>
      <c r="J223" s="12"/>
      <c r="K223" s="12"/>
      <c r="L223" s="13"/>
      <c r="M223" s="11"/>
      <c r="N223" s="11"/>
      <c r="O223" s="11"/>
      <c r="P223" s="11"/>
      <c r="Q223" s="11"/>
      <c r="R223" s="11"/>
      <c r="S223" s="11"/>
    </row>
    <row r="224" spans="1:19" s="16" customFormat="1" x14ac:dyDescent="0.25">
      <c r="A224" s="11"/>
      <c r="B224" s="14"/>
      <c r="C224" s="12"/>
      <c r="D224" s="12"/>
      <c r="E224" s="12"/>
      <c r="F224" s="12"/>
      <c r="G224" s="62"/>
      <c r="H224" s="62"/>
      <c r="I224" s="62"/>
      <c r="J224" s="12"/>
      <c r="K224" s="12"/>
      <c r="L224" s="13"/>
      <c r="M224" s="11"/>
      <c r="N224" s="11"/>
      <c r="O224" s="11"/>
      <c r="P224" s="11"/>
      <c r="Q224" s="11"/>
      <c r="R224" s="11"/>
      <c r="S224" s="11"/>
    </row>
    <row r="225" spans="1:19" s="16" customFormat="1" x14ac:dyDescent="0.25">
      <c r="A225" s="11"/>
      <c r="B225" s="14"/>
      <c r="C225" s="12"/>
      <c r="D225" s="12"/>
      <c r="E225" s="12"/>
      <c r="F225" s="12"/>
      <c r="G225" s="62"/>
      <c r="H225" s="62"/>
      <c r="I225" s="62"/>
      <c r="J225" s="12"/>
      <c r="K225" s="12"/>
      <c r="L225" s="13"/>
      <c r="M225" s="11"/>
      <c r="N225" s="11"/>
      <c r="O225" s="11"/>
      <c r="P225" s="11"/>
      <c r="Q225" s="11"/>
      <c r="R225" s="11"/>
      <c r="S225" s="11"/>
    </row>
    <row r="226" spans="1:19" s="16" customFormat="1" x14ac:dyDescent="0.25">
      <c r="A226" s="11"/>
      <c r="B226" s="14"/>
      <c r="C226" s="12"/>
      <c r="D226" s="12"/>
      <c r="E226" s="12"/>
      <c r="F226" s="12"/>
      <c r="G226" s="62"/>
      <c r="H226" s="62"/>
      <c r="I226" s="62"/>
      <c r="J226" s="12"/>
      <c r="K226" s="12"/>
      <c r="L226" s="13"/>
      <c r="M226" s="11"/>
      <c r="N226" s="11"/>
      <c r="O226" s="11"/>
      <c r="P226" s="11"/>
      <c r="Q226" s="11"/>
      <c r="R226" s="11"/>
      <c r="S226" s="11"/>
    </row>
    <row r="227" spans="1:19" s="16" customFormat="1" x14ac:dyDescent="0.25">
      <c r="A227" s="11"/>
      <c r="B227" s="14"/>
      <c r="C227" s="12"/>
      <c r="D227" s="12"/>
      <c r="E227" s="12"/>
      <c r="F227" s="12"/>
      <c r="G227" s="62"/>
      <c r="H227" s="62"/>
      <c r="I227" s="62"/>
      <c r="J227" s="12"/>
      <c r="K227" s="12"/>
      <c r="L227" s="13"/>
      <c r="M227" s="11"/>
      <c r="N227" s="11"/>
      <c r="O227" s="11"/>
      <c r="P227" s="11"/>
      <c r="Q227" s="11"/>
      <c r="R227" s="11"/>
      <c r="S227" s="11"/>
    </row>
    <row r="228" spans="1:19" s="16" customFormat="1" x14ac:dyDescent="0.25">
      <c r="A228" s="11"/>
      <c r="B228" s="14"/>
      <c r="C228" s="12"/>
      <c r="D228" s="12"/>
      <c r="E228" s="12"/>
      <c r="F228" s="12"/>
      <c r="G228" s="62"/>
      <c r="H228" s="62"/>
      <c r="I228" s="62"/>
      <c r="J228" s="12"/>
      <c r="K228" s="12"/>
      <c r="L228" s="13"/>
      <c r="M228" s="11"/>
      <c r="N228" s="11"/>
      <c r="O228" s="11"/>
      <c r="P228" s="11"/>
      <c r="Q228" s="11"/>
      <c r="R228" s="11"/>
      <c r="S228" s="11"/>
    </row>
    <row r="229" spans="1:19" s="16" customFormat="1" x14ac:dyDescent="0.25">
      <c r="A229" s="11"/>
      <c r="B229" s="14"/>
      <c r="C229" s="12"/>
      <c r="D229" s="12"/>
      <c r="E229" s="12"/>
      <c r="F229" s="12"/>
      <c r="G229" s="62"/>
      <c r="H229" s="62"/>
      <c r="I229" s="62"/>
      <c r="J229" s="12"/>
      <c r="K229" s="12"/>
      <c r="L229" s="13"/>
      <c r="M229" s="11"/>
      <c r="N229" s="11"/>
      <c r="O229" s="11"/>
      <c r="P229" s="11"/>
      <c r="Q229" s="11"/>
      <c r="R229" s="11"/>
      <c r="S229" s="11"/>
    </row>
    <row r="230" spans="1:19" s="16" customFormat="1" x14ac:dyDescent="0.25">
      <c r="A230" s="11"/>
      <c r="B230" s="14"/>
      <c r="C230" s="12"/>
      <c r="D230" s="12"/>
      <c r="E230" s="12"/>
      <c r="F230" s="12"/>
      <c r="G230" s="62"/>
      <c r="H230" s="62"/>
      <c r="I230" s="62"/>
      <c r="J230" s="12"/>
      <c r="K230" s="12"/>
      <c r="L230" s="13"/>
      <c r="M230" s="11"/>
      <c r="N230" s="11"/>
      <c r="O230" s="11"/>
      <c r="P230" s="11"/>
      <c r="Q230" s="11"/>
      <c r="R230" s="11"/>
      <c r="S230" s="11"/>
    </row>
  </sheetData>
  <mergeCells count="118">
    <mergeCell ref="A13:B13"/>
    <mergeCell ref="G13:L13"/>
    <mergeCell ref="M13:S13"/>
    <mergeCell ref="A14:B14"/>
    <mergeCell ref="K2:K3"/>
    <mergeCell ref="L2:L3"/>
    <mergeCell ref="M2:N3"/>
    <mergeCell ref="O2:P3"/>
    <mergeCell ref="Q2:R3"/>
    <mergeCell ref="S2:S3"/>
    <mergeCell ref="A4:B4"/>
    <mergeCell ref="C4:F4"/>
    <mergeCell ref="G4:L4"/>
    <mergeCell ref="M4:S4"/>
    <mergeCell ref="A1:B1"/>
    <mergeCell ref="C1:S1"/>
    <mergeCell ref="A2:A3"/>
    <mergeCell ref="B2:B3"/>
    <mergeCell ref="C2:F2"/>
    <mergeCell ref="G2:J2"/>
    <mergeCell ref="M16:S16"/>
    <mergeCell ref="A27:B27"/>
    <mergeCell ref="G27:L27"/>
    <mergeCell ref="A67:S67"/>
    <mergeCell ref="A54:S54"/>
    <mergeCell ref="M14:S14"/>
    <mergeCell ref="M27:S27"/>
    <mergeCell ref="A34:B34"/>
    <mergeCell ref="G34:L34"/>
    <mergeCell ref="G14:L14"/>
    <mergeCell ref="M34:S34"/>
    <mergeCell ref="A15:B15"/>
    <mergeCell ref="G15:L15"/>
    <mergeCell ref="M15:S15"/>
    <mergeCell ref="A16:B16"/>
    <mergeCell ref="C16:F16"/>
    <mergeCell ref="G16:L16"/>
    <mergeCell ref="A28:B28"/>
    <mergeCell ref="G28:L28"/>
    <mergeCell ref="M28:S28"/>
    <mergeCell ref="A29:B29"/>
    <mergeCell ref="G29:L29"/>
    <mergeCell ref="M29:S29"/>
    <mergeCell ref="A46:B46"/>
    <mergeCell ref="G46:L46"/>
    <mergeCell ref="M46:S46"/>
    <mergeCell ref="A35:B35"/>
    <mergeCell ref="G35:L35"/>
    <mergeCell ref="G40:L40"/>
    <mergeCell ref="M40:S40"/>
    <mergeCell ref="A41:B41"/>
    <mergeCell ref="G41:L41"/>
    <mergeCell ref="M41:S41"/>
    <mergeCell ref="M35:S35"/>
    <mergeCell ref="A36:B36"/>
    <mergeCell ref="G36:L36"/>
    <mergeCell ref="M36:S36"/>
    <mergeCell ref="A39:B39"/>
    <mergeCell ref="A40:B40"/>
    <mergeCell ref="G39:L39"/>
    <mergeCell ref="M39:S39"/>
    <mergeCell ref="A49:B49"/>
    <mergeCell ref="C49:F49"/>
    <mergeCell ref="G49:L49"/>
    <mergeCell ref="M49:S49"/>
    <mergeCell ref="A47:B47"/>
    <mergeCell ref="G47:L47"/>
    <mergeCell ref="M47:S47"/>
    <mergeCell ref="A48:B48"/>
    <mergeCell ref="G48:L48"/>
    <mergeCell ref="M48:S48"/>
    <mergeCell ref="M64:S64"/>
    <mergeCell ref="A50:B50"/>
    <mergeCell ref="G50:L50"/>
    <mergeCell ref="M50:S50"/>
    <mergeCell ref="A51:B51"/>
    <mergeCell ref="G51:L51"/>
    <mergeCell ref="M51:S51"/>
    <mergeCell ref="A52:B52"/>
    <mergeCell ref="G52:L52"/>
    <mergeCell ref="M52:S52"/>
    <mergeCell ref="A53:B53"/>
    <mergeCell ref="C53:S53"/>
    <mergeCell ref="A64:B64"/>
    <mergeCell ref="G64:L64"/>
    <mergeCell ref="G81:L81"/>
    <mergeCell ref="M81:S81"/>
    <mergeCell ref="A65:B65"/>
    <mergeCell ref="G65:L65"/>
    <mergeCell ref="M65:S65"/>
    <mergeCell ref="A66:B66"/>
    <mergeCell ref="G66:L66"/>
    <mergeCell ref="M66:S66"/>
    <mergeCell ref="A104:B104"/>
    <mergeCell ref="G104:L104"/>
    <mergeCell ref="M104:S104"/>
    <mergeCell ref="A79:B79"/>
    <mergeCell ref="G79:L79"/>
    <mergeCell ref="M79:S79"/>
    <mergeCell ref="A80:B80"/>
    <mergeCell ref="G80:L80"/>
    <mergeCell ref="M80:S80"/>
    <mergeCell ref="A81:B81"/>
    <mergeCell ref="A102:B102"/>
    <mergeCell ref="G102:L102"/>
    <mergeCell ref="M102:S102"/>
    <mergeCell ref="A103:B103"/>
    <mergeCell ref="G103:L103"/>
    <mergeCell ref="M103:S103"/>
    <mergeCell ref="A119:B119"/>
    <mergeCell ref="G119:L119"/>
    <mergeCell ref="M119:S119"/>
    <mergeCell ref="A117:B117"/>
    <mergeCell ref="G117:L117"/>
    <mergeCell ref="M117:S117"/>
    <mergeCell ref="A118:B118"/>
    <mergeCell ref="G118:L118"/>
    <mergeCell ref="M118:S118"/>
  </mergeCell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segédtábla</vt:lpstr>
      <vt:lpstr>Env_Sci_MSc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Dovicsin-Péntek Csilla Klára</cp:lastModifiedBy>
  <cp:lastPrinted>2018-06-12T13:45:29Z</cp:lastPrinted>
  <dcterms:created xsi:type="dcterms:W3CDTF">2009-11-09T08:26:21Z</dcterms:created>
  <dcterms:modified xsi:type="dcterms:W3CDTF">2024-12-18T09:04:54Z</dcterms:modified>
</cp:coreProperties>
</file>