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Home Office\Honlapra\"/>
    </mc:Choice>
  </mc:AlternateContent>
  <xr:revisionPtr revIDLastSave="0" documentId="13_ncr:1_{0D53FB60-E759-4DEA-AEAD-3386D76A396B}" xr6:coauthVersionLast="45" xr6:coauthVersionMax="47" xr10:uidLastSave="{00000000-0000-0000-0000-000000000000}"/>
  <bookViews>
    <workbookView xWindow="-120" yWindow="-120" windowWidth="29040" windowHeight="15840" xr2:uid="{E3FA501D-62AF-499E-9CEF-5CE07E8A8A87}"/>
  </bookViews>
  <sheets>
    <sheet name="Adatelemző matematikus ..." sheetId="2" r:id="rId1"/>
    <sheet name="segédtábla" sheetId="4" state="hidden" r:id="rId2"/>
  </sheets>
  <definedNames>
    <definedName name="bejegyzéstipus">segédtábla!$B$2:$B$9</definedName>
    <definedName name="Előadás">segédtábla!$C$2:$C$3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D28" i="2"/>
  <c r="D32" i="2" s="1"/>
  <c r="E22" i="2"/>
  <c r="E34" i="2" s="1"/>
  <c r="E14" i="2"/>
  <c r="E13" i="2"/>
  <c r="E33" i="2" s="1"/>
  <c r="E12" i="2"/>
  <c r="E32" i="2" s="1"/>
  <c r="D29" i="2"/>
  <c r="F29" i="2" s="1"/>
  <c r="F14" i="2"/>
  <c r="F20" i="2"/>
  <c r="F30" i="2"/>
  <c r="D34" i="2"/>
  <c r="F21" i="2"/>
  <c r="F32" i="2" l="1"/>
  <c r="F22" i="2"/>
  <c r="F13" i="2"/>
  <c r="F12" i="2"/>
  <c r="F28" i="2"/>
  <c r="F34" i="2"/>
  <c r="D33" i="2"/>
  <c r="F33" i="2" s="1"/>
</calcChain>
</file>

<file path=xl/sharedStrings.xml><?xml version="1.0" encoding="utf-8"?>
<sst xmlns="http://schemas.openxmlformats.org/spreadsheetml/2006/main" count="151" uniqueCount="112">
  <si>
    <t>x</t>
  </si>
  <si>
    <t>Előadás</t>
  </si>
  <si>
    <t>Gyakorlat</t>
  </si>
  <si>
    <t>Labor</t>
  </si>
  <si>
    <t>követelmémy</t>
  </si>
  <si>
    <t>Tárgyköveletmény</t>
  </si>
  <si>
    <t>Kötelező</t>
  </si>
  <si>
    <t>aláírás (2)</t>
  </si>
  <si>
    <t>Kötelezően választható</t>
  </si>
  <si>
    <t>gyakorlati jegy (2)</t>
  </si>
  <si>
    <t>Szeminárium</t>
  </si>
  <si>
    <t>Szakdolgozati konzultáció</t>
  </si>
  <si>
    <t>Szabadon választható</t>
  </si>
  <si>
    <t>gyakorlati jegy (3)</t>
  </si>
  <si>
    <t>gyakorlati jegy (5)</t>
  </si>
  <si>
    <t>kollokvium (5)</t>
  </si>
  <si>
    <t>C/D típusú kollokvium (5)</t>
  </si>
  <si>
    <t>Szigorlat (5)</t>
  </si>
  <si>
    <t>beszámoló (3)</t>
  </si>
  <si>
    <t>Program director: dr. Zempléni András</t>
  </si>
  <si>
    <t>Subject code</t>
  </si>
  <si>
    <t>Semester</t>
  </si>
  <si>
    <t>Lect</t>
  </si>
  <si>
    <t>Pract</t>
  </si>
  <si>
    <t>Cons</t>
  </si>
  <si>
    <t>Cr.</t>
  </si>
  <si>
    <t>Eval.</t>
  </si>
  <si>
    <t>Coordinator</t>
  </si>
  <si>
    <t>Name of the subject (l - lecture, p - practice)</t>
  </si>
  <si>
    <t>Name of the subject in Hungarian (ea - előadás, gy -gyakorlat)</t>
  </si>
  <si>
    <t>Basics in linear algebra and numerical methods (l+p)</t>
  </si>
  <si>
    <t>Lineáris algebra és numerikus módszerek alapjai (ea+gy)</t>
  </si>
  <si>
    <t>linalg1t0um21vt</t>
  </si>
  <si>
    <t>optima1t0um21vt</t>
  </si>
  <si>
    <t>python1t0um21gt</t>
  </si>
  <si>
    <t>Optimisation (l+p)</t>
  </si>
  <si>
    <t>Python for data science (p)</t>
  </si>
  <si>
    <t>Optimalizálás (ea+gy)</t>
  </si>
  <si>
    <t>Python adattudományokhoz (gy)</t>
  </si>
  <si>
    <t>K(5)</t>
  </si>
  <si>
    <t>Gyj(5)</t>
  </si>
  <si>
    <t>jelmagyarázat / notation:</t>
  </si>
  <si>
    <t>x =</t>
  </si>
  <si>
    <t>K(5) =</t>
  </si>
  <si>
    <t>Gyj(5) =</t>
  </si>
  <si>
    <t>Statistical learning (l+p)</t>
  </si>
  <si>
    <t>Data mining models and algorithms (l+p)</t>
  </si>
  <si>
    <t>Mathematical modelling practice (p)</t>
  </si>
  <si>
    <t>Statisztikai tanulás (ea+gy)</t>
  </si>
  <si>
    <t>Adatbányászati modellek és algoritmusok (ea+gy)</t>
  </si>
  <si>
    <t>Matematikai modellezési gyakorlat (gy)</t>
  </si>
  <si>
    <t>statta1t0um21vt</t>
  </si>
  <si>
    <t>matmod1t0um21gt</t>
  </si>
  <si>
    <t>Csikvári Péter</t>
  </si>
  <si>
    <t>Izsák Ferenc</t>
  </si>
  <si>
    <t>Bérczi Kristóf</t>
  </si>
  <si>
    <t>Grolmusz Vince</t>
  </si>
  <si>
    <t>Prokaj Vilmos</t>
  </si>
  <si>
    <t>Lukács András</t>
  </si>
  <si>
    <t>Zempléni András</t>
  </si>
  <si>
    <t>Data analysis for time series (l+p)</t>
  </si>
  <si>
    <t>Advanced modelling for Big Data and AI (l+p)</t>
  </si>
  <si>
    <t>Deep learning (l+p)</t>
  </si>
  <si>
    <t xml:space="preserve">Project work </t>
  </si>
  <si>
    <t>Idősorok elemzése (ea+gy)</t>
  </si>
  <si>
    <t>Nagy adatok és MI modellezése (ea+gy)</t>
  </si>
  <si>
    <t>Mély tanulás (ea+gy)</t>
  </si>
  <si>
    <t xml:space="preserve">Projektmunka </t>
  </si>
  <si>
    <t>idosor1t0um21vt</t>
  </si>
  <si>
    <t>mimode1t0um21vt</t>
  </si>
  <si>
    <t>projek1t0um21dt</t>
  </si>
  <si>
    <t>Márkus László</t>
  </si>
  <si>
    <t>a</t>
  </si>
  <si>
    <t>Class types</t>
  </si>
  <si>
    <t>Number of hours/semester</t>
  </si>
  <si>
    <t>total number of contact hours/összes kontaktóra</t>
  </si>
  <si>
    <t>total number of credits/összes kredit</t>
  </si>
  <si>
    <t>total number of exams/összes kollokvium</t>
  </si>
  <si>
    <t>a =</t>
  </si>
  <si>
    <t>recommended semester in the course schedule/tárgy mintatantervi helye</t>
  </si>
  <si>
    <t>mandatory elective subjects/kötelezően választható tárgyak</t>
  </si>
  <si>
    <t>mandatory subjects/kötelező tárgyak</t>
  </si>
  <si>
    <t>2. Core courses (at least 18 credits needed) Szakmai törzsanyag (teljesítendő: minimum 18 kredit)</t>
  </si>
  <si>
    <t>At least 60 credits needed.</t>
  </si>
  <si>
    <t>2. Core courses: at least 18 credits</t>
  </si>
  <si>
    <t>3. Special core courses: at least 18 credits</t>
  </si>
  <si>
    <t>Cr. =</t>
  </si>
  <si>
    <t>credits</t>
  </si>
  <si>
    <t>TOTAL ÖSSZESEN</t>
  </si>
  <si>
    <t>Lect =</t>
  </si>
  <si>
    <t>Pract =</t>
  </si>
  <si>
    <t>Cons =</t>
  </si>
  <si>
    <t>lecture</t>
  </si>
  <si>
    <t>practical class</t>
  </si>
  <si>
    <t>consultation</t>
  </si>
  <si>
    <t>Értékelés/Eval. = evaluation</t>
  </si>
  <si>
    <t>kollokvium/exam</t>
  </si>
  <si>
    <t>gyakorlati jegy/practical course mark</t>
  </si>
  <si>
    <t>3. Special professional knowledge (at least 18 credits needed) Speciális szakmai ismeretek (teljesítendő: minimum 18 kredit)</t>
  </si>
  <si>
    <t>Mode of study: part-time/A képzés munkarendje: levelező</t>
  </si>
  <si>
    <t>1. Basic courses (at least 6 credits needed) Alapismeretek (teljesítendő: minimum 6 kredit)</t>
  </si>
  <si>
    <t>1. Basic courses: at least 6 credits</t>
  </si>
  <si>
    <t>valsta1t0um24vt</t>
  </si>
  <si>
    <t>Probability theory and mathematical statistics  (l+p)</t>
  </si>
  <si>
    <t>Valószínűsészámítás és matematikai statisztika  (ea+gy)</t>
  </si>
  <si>
    <t>grahal1t0um24vt</t>
  </si>
  <si>
    <t>Gráfelmélettől a hálózattudományig (ea+gy)</t>
  </si>
  <si>
    <t>From graph theory to network science (l+p)</t>
  </si>
  <si>
    <t>Adatelemző matematikus és gépi tanulás szakember szakirányú továbbképzési szak (2024 szeptemberétől)</t>
  </si>
  <si>
    <t>Mathematics expert in data analytics and machine learning postgraduate specialisation programme (from September 2025)</t>
  </si>
  <si>
    <t>adatba1t0um25vt</t>
  </si>
  <si>
    <t>deeple1t0um25vt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</si>
</sst>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19" x14ac:knownFonts="1">
    <font>
      <sz val="10"/>
      <name val="Arial"/>
      <family val="2"/>
      <charset val="238"/>
    </font>
    <font>
      <sz val="18"/>
      <name val="Arial"/>
      <family val="2"/>
      <charset val="238"/>
    </font>
    <font>
      <sz val="2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6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b/>
      <sz val="10"/>
      <color indexed="53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C0504D"/>
      <name val="Arial"/>
      <family val="2"/>
      <charset val="238"/>
    </font>
    <font>
      <b/>
      <sz val="10"/>
      <color rgb="FF4F81BD"/>
      <name val="Arial"/>
      <family val="2"/>
      <charset val="238"/>
    </font>
    <font>
      <b/>
      <sz val="10"/>
      <color rgb="FFE46C0A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262B33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DDDDD"/>
      </patternFill>
    </fill>
    <fill>
      <patternFill patternType="solid">
        <fgColor rgb="FFD9D9D9"/>
        <bgColor rgb="FFDDDDDD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12" fillId="0" borderId="0"/>
    <xf numFmtId="0" fontId="6" fillId="0" borderId="0"/>
    <xf numFmtId="0" fontId="9" fillId="0" borderId="0"/>
    <xf numFmtId="0" fontId="12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2" fillId="0" borderId="0" xfId="3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13" fillId="3" borderId="2" xfId="0" applyNumberFormat="1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164" fontId="13" fillId="3" borderId="5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6" fillId="0" borderId="4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8" fillId="0" borderId="7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8" fillId="0" borderId="12" xfId="5" applyFont="1" applyBorder="1" applyAlignment="1">
      <alignment horizontal="left" vertical="center" wrapText="1"/>
    </xf>
    <xf numFmtId="0" fontId="6" fillId="0" borderId="12" xfId="5" applyFont="1" applyBorder="1" applyAlignment="1">
      <alignment vertical="center" wrapText="1"/>
    </xf>
    <xf numFmtId="0" fontId="8" fillId="0" borderId="12" xfId="5" applyFont="1" applyBorder="1"/>
    <xf numFmtId="0" fontId="11" fillId="0" borderId="12" xfId="5" applyFont="1" applyBorder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12" xfId="5" applyFont="1" applyBorder="1" applyAlignment="1">
      <alignment horizontal="left"/>
    </xf>
    <xf numFmtId="0" fontId="17" fillId="0" borderId="2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5" borderId="4" xfId="3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3" fillId="3" borderId="4" xfId="3" applyFont="1" applyFill="1" applyBorder="1" applyAlignment="1">
      <alignment horizontal="right" vertical="center"/>
    </xf>
    <xf numFmtId="164" fontId="13" fillId="3" borderId="4" xfId="0" applyNumberFormat="1" applyFont="1" applyFill="1" applyBorder="1" applyAlignment="1">
      <alignment horizontal="center" vertical="center"/>
    </xf>
    <xf numFmtId="0" fontId="14" fillId="3" borderId="4" xfId="3" applyFont="1" applyFill="1" applyBorder="1" applyAlignment="1">
      <alignment horizontal="right" vertical="center"/>
    </xf>
    <xf numFmtId="164" fontId="14" fillId="3" borderId="4" xfId="0" applyNumberFormat="1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right" vertical="center"/>
    </xf>
    <xf numFmtId="164" fontId="15" fillId="3" borderId="4" xfId="0" applyNumberFormat="1" applyFont="1" applyFill="1" applyBorder="1" applyAlignment="1">
      <alignment horizontal="center" vertical="center"/>
    </xf>
    <xf numFmtId="0" fontId="4" fillId="4" borderId="4" xfId="3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7">
    <cellStyle name="Excel Built-in Excel Built-in Excel Built-in Normál 3" xfId="1" xr:uid="{6E46A68B-2491-4D1D-ACA8-1BD3EE2C8B25}"/>
    <cellStyle name="Excel Built-in Excel Built-in Excel Built-in Normál_Közös" xfId="2" xr:uid="{9AF3302B-CB01-495A-A33F-A0DF1319E94D}"/>
    <cellStyle name="Magyarázó szöveg" xfId="3" builtinId="53" customBuiltin="1"/>
    <cellStyle name="Normál" xfId="0" builtinId="0"/>
    <cellStyle name="Normál 2" xfId="4" xr:uid="{77CDA1B8-19D6-4017-A43D-246C9B4ED69F}"/>
    <cellStyle name="Normál 3" xfId="5" xr:uid="{F5B7C131-6806-43A7-B0D3-FA8A9E80E44D}"/>
    <cellStyle name="TableStyleLight1" xfId="6" xr:uid="{6F200BB6-8B52-43B2-A276-C5771F72217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2F2F2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46C0A"/>
      <rgbColor rgb="004F81BD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2AED0-65C5-40B0-ACEF-A502C84D0F7C}">
  <dimension ref="A1:K59"/>
  <sheetViews>
    <sheetView tabSelected="1" zoomScaleNormal="100" workbookViewId="0"/>
  </sheetViews>
  <sheetFormatPr defaultColWidth="9.85546875" defaultRowHeight="12.75" x14ac:dyDescent="0.2"/>
  <cols>
    <col min="1" max="1" width="18.140625" style="1" customWidth="1"/>
    <col min="2" max="2" width="44.5703125" style="1" customWidth="1"/>
    <col min="3" max="3" width="48.140625" customWidth="1"/>
    <col min="4" max="9" width="7.7109375" style="1" customWidth="1"/>
    <col min="10" max="10" width="7.7109375" customWidth="1"/>
    <col min="11" max="11" width="25.28515625" style="13" customWidth="1"/>
  </cols>
  <sheetData>
    <row r="1" spans="1:11" ht="25.5" x14ac:dyDescent="0.2">
      <c r="A1" s="15" t="s">
        <v>109</v>
      </c>
      <c r="B1" s="15"/>
      <c r="C1" s="15"/>
      <c r="D1" s="2"/>
      <c r="E1" s="2"/>
      <c r="F1" s="2"/>
      <c r="G1" s="2"/>
      <c r="H1" s="2"/>
      <c r="I1" s="2"/>
      <c r="J1" s="3"/>
    </row>
    <row r="2" spans="1:11" ht="15.75" customHeight="1" x14ac:dyDescent="0.2">
      <c r="A2" s="70" t="s">
        <v>108</v>
      </c>
      <c r="B2" s="70"/>
      <c r="C2" s="70"/>
      <c r="D2" s="70"/>
      <c r="E2" s="70"/>
      <c r="F2" s="70"/>
      <c r="G2" s="70"/>
      <c r="H2" s="70"/>
      <c r="I2" s="70"/>
      <c r="J2" s="70"/>
    </row>
    <row r="3" spans="1:11" ht="21" customHeight="1" x14ac:dyDescent="0.2">
      <c r="A3" s="16" t="s">
        <v>19</v>
      </c>
      <c r="B3" s="16"/>
      <c r="C3" s="15"/>
      <c r="D3" s="15"/>
      <c r="E3" s="15"/>
      <c r="F3" s="15"/>
      <c r="G3" s="15"/>
      <c r="H3" s="15"/>
      <c r="I3" s="15"/>
      <c r="J3" s="15"/>
    </row>
    <row r="4" spans="1:11" ht="21" customHeight="1" thickBot="1" x14ac:dyDescent="0.25">
      <c r="A4" s="72" t="s">
        <v>99</v>
      </c>
      <c r="B4" s="72"/>
      <c r="C4" s="72"/>
      <c r="D4" s="72"/>
      <c r="E4" s="72"/>
      <c r="F4" s="72"/>
      <c r="G4" s="72"/>
      <c r="H4" s="72"/>
      <c r="I4" s="72"/>
      <c r="J4" s="72"/>
    </row>
    <row r="5" spans="1:11" ht="35.25" customHeight="1" thickTop="1" thickBot="1" x14ac:dyDescent="0.3">
      <c r="A5" s="63" t="s">
        <v>20</v>
      </c>
      <c r="B5" s="68" t="s">
        <v>28</v>
      </c>
      <c r="C5" s="64" t="s">
        <v>29</v>
      </c>
      <c r="D5" s="65" t="s">
        <v>21</v>
      </c>
      <c r="E5" s="65"/>
      <c r="F5" s="66" t="s">
        <v>74</v>
      </c>
      <c r="G5" s="66"/>
      <c r="H5" s="66"/>
      <c r="I5" s="67" t="s">
        <v>25</v>
      </c>
      <c r="J5" s="67" t="s">
        <v>26</v>
      </c>
      <c r="K5" s="71" t="s">
        <v>27</v>
      </c>
    </row>
    <row r="6" spans="1:11" ht="12.75" customHeight="1" thickTop="1" x14ac:dyDescent="0.2">
      <c r="A6" s="63"/>
      <c r="B6" s="69"/>
      <c r="C6" s="64"/>
      <c r="D6" s="4">
        <v>1</v>
      </c>
      <c r="E6" s="5">
        <v>2</v>
      </c>
      <c r="F6" s="10" t="s">
        <v>22</v>
      </c>
      <c r="G6" s="10" t="s">
        <v>23</v>
      </c>
      <c r="H6" s="10" t="s">
        <v>24</v>
      </c>
      <c r="I6" s="67"/>
      <c r="J6" s="67"/>
      <c r="K6" s="71"/>
    </row>
    <row r="7" spans="1:11" s="6" customFormat="1" ht="15" customHeight="1" x14ac:dyDescent="0.2">
      <c r="A7" s="60" t="s">
        <v>100</v>
      </c>
      <c r="B7" s="60"/>
      <c r="C7" s="60"/>
      <c r="D7" s="61"/>
      <c r="E7" s="61"/>
      <c r="F7" s="62"/>
      <c r="G7" s="62"/>
      <c r="H7" s="62"/>
      <c r="I7" s="62"/>
      <c r="J7" s="62"/>
      <c r="K7" s="25"/>
    </row>
    <row r="8" spans="1:11" x14ac:dyDescent="0.2">
      <c r="A8" s="34" t="s">
        <v>102</v>
      </c>
      <c r="B8" s="33" t="s">
        <v>103</v>
      </c>
      <c r="C8" s="35" t="s">
        <v>104</v>
      </c>
      <c r="D8" s="7" t="s">
        <v>72</v>
      </c>
      <c r="E8" s="8"/>
      <c r="F8" s="9">
        <v>12</v>
      </c>
      <c r="G8" s="10">
        <v>12</v>
      </c>
      <c r="H8" s="11"/>
      <c r="I8" s="12">
        <v>6</v>
      </c>
      <c r="J8" s="12" t="s">
        <v>39</v>
      </c>
      <c r="K8" s="33" t="s">
        <v>71</v>
      </c>
    </row>
    <row r="9" spans="1:11" x14ac:dyDescent="0.2">
      <c r="A9" s="34" t="s">
        <v>32</v>
      </c>
      <c r="B9" s="37" t="s">
        <v>30</v>
      </c>
      <c r="C9" s="36" t="s">
        <v>31</v>
      </c>
      <c r="D9" s="7" t="s">
        <v>72</v>
      </c>
      <c r="E9" s="8"/>
      <c r="F9" s="9">
        <v>12</v>
      </c>
      <c r="G9" s="10">
        <v>12</v>
      </c>
      <c r="H9" s="11"/>
      <c r="I9" s="12">
        <v>6</v>
      </c>
      <c r="J9" s="12" t="s">
        <v>39</v>
      </c>
      <c r="K9" s="33" t="s">
        <v>54</v>
      </c>
    </row>
    <row r="10" spans="1:11" x14ac:dyDescent="0.2">
      <c r="A10" s="34" t="s">
        <v>33</v>
      </c>
      <c r="B10" s="37" t="s">
        <v>35</v>
      </c>
      <c r="C10" s="36" t="s">
        <v>37</v>
      </c>
      <c r="D10" s="7" t="s">
        <v>72</v>
      </c>
      <c r="E10" s="8"/>
      <c r="F10" s="9">
        <v>12</v>
      </c>
      <c r="G10" s="10">
        <v>12</v>
      </c>
      <c r="H10" s="11"/>
      <c r="I10" s="12">
        <v>6</v>
      </c>
      <c r="J10" s="12" t="s">
        <v>40</v>
      </c>
      <c r="K10" s="33" t="s">
        <v>55</v>
      </c>
    </row>
    <row r="11" spans="1:11" x14ac:dyDescent="0.2">
      <c r="A11" s="34" t="s">
        <v>34</v>
      </c>
      <c r="B11" s="38" t="s">
        <v>36</v>
      </c>
      <c r="C11" s="36" t="s">
        <v>38</v>
      </c>
      <c r="D11" s="7" t="s">
        <v>72</v>
      </c>
      <c r="E11" s="8"/>
      <c r="F11" s="9"/>
      <c r="G11" s="10">
        <v>24</v>
      </c>
      <c r="H11" s="11"/>
      <c r="I11" s="12">
        <v>6</v>
      </c>
      <c r="J11" s="12" t="s">
        <v>40</v>
      </c>
      <c r="K11" s="33" t="s">
        <v>56</v>
      </c>
    </row>
    <row r="12" spans="1:11" x14ac:dyDescent="0.2">
      <c r="A12" s="54" t="s">
        <v>75</v>
      </c>
      <c r="B12" s="54"/>
      <c r="C12" s="54"/>
      <c r="D12" s="23">
        <v>96</v>
      </c>
      <c r="E12" s="17">
        <f>SUMIF(E8:E11,"=x",$F8:$F11)+SUMIF(E8:E11,"=x",$G8:$G11)+SUMIF(E8:E11,"=x",$H8:$H11)</f>
        <v>0</v>
      </c>
      <c r="F12" s="55">
        <f>SUM(D12:E12)</f>
        <v>96</v>
      </c>
      <c r="G12" s="55"/>
      <c r="H12" s="55"/>
      <c r="I12" s="55"/>
      <c r="J12" s="55"/>
      <c r="K12" s="26"/>
    </row>
    <row r="13" spans="1:11" x14ac:dyDescent="0.2">
      <c r="A13" s="56" t="s">
        <v>76</v>
      </c>
      <c r="B13" s="56"/>
      <c r="C13" s="56"/>
      <c r="D13" s="24">
        <v>24</v>
      </c>
      <c r="E13" s="18">
        <f>SUMIF(E8:E11,"=x",$I8:$I11)</f>
        <v>0</v>
      </c>
      <c r="F13" s="57">
        <f>SUM(D13:E13)</f>
        <v>24</v>
      </c>
      <c r="G13" s="57"/>
      <c r="H13" s="57"/>
      <c r="I13" s="57"/>
      <c r="J13" s="57"/>
      <c r="K13" s="26"/>
    </row>
    <row r="14" spans="1:11" x14ac:dyDescent="0.2">
      <c r="A14" s="58" t="s">
        <v>77</v>
      </c>
      <c r="B14" s="58"/>
      <c r="C14" s="58"/>
      <c r="D14" s="22">
        <v>2</v>
      </c>
      <c r="E14" s="20">
        <f>SUMPRODUCT(--(E8:E11="x"),--($J8:$J11="K(5)"))</f>
        <v>0</v>
      </c>
      <c r="F14" s="59">
        <f>SUM(D14:E14)</f>
        <v>2</v>
      </c>
      <c r="G14" s="59"/>
      <c r="H14" s="59"/>
      <c r="I14" s="59"/>
      <c r="J14" s="59"/>
      <c r="K14" s="26"/>
    </row>
    <row r="15" spans="1:11" ht="15" customHeight="1" x14ac:dyDescent="0.2">
      <c r="A15" s="60" t="s">
        <v>82</v>
      </c>
      <c r="B15" s="60"/>
      <c r="C15" s="60"/>
      <c r="D15" s="61"/>
      <c r="E15" s="61"/>
      <c r="F15" s="62"/>
      <c r="G15" s="62"/>
      <c r="H15" s="62"/>
      <c r="I15" s="62"/>
      <c r="J15" s="62"/>
      <c r="K15" s="25"/>
    </row>
    <row r="16" spans="1:11" x14ac:dyDescent="0.2">
      <c r="A16" s="39" t="s">
        <v>105</v>
      </c>
      <c r="B16" s="37" t="s">
        <v>107</v>
      </c>
      <c r="C16" s="40" t="s">
        <v>106</v>
      </c>
      <c r="D16" s="7" t="s">
        <v>72</v>
      </c>
      <c r="E16" s="8"/>
      <c r="F16" s="9">
        <v>12</v>
      </c>
      <c r="G16" s="10">
        <v>12</v>
      </c>
      <c r="H16" s="11"/>
      <c r="I16" s="12">
        <v>6</v>
      </c>
      <c r="J16" s="12" t="s">
        <v>40</v>
      </c>
      <c r="K16" s="33" t="s">
        <v>53</v>
      </c>
    </row>
    <row r="17" spans="1:11" x14ac:dyDescent="0.2">
      <c r="A17" s="39" t="s">
        <v>51</v>
      </c>
      <c r="B17" s="37" t="s">
        <v>45</v>
      </c>
      <c r="C17" s="40" t="s">
        <v>48</v>
      </c>
      <c r="D17" s="7" t="s">
        <v>72</v>
      </c>
      <c r="E17" s="8"/>
      <c r="F17" s="9">
        <v>12</v>
      </c>
      <c r="G17" s="10">
        <v>12</v>
      </c>
      <c r="H17" s="11"/>
      <c r="I17" s="12">
        <v>6</v>
      </c>
      <c r="J17" s="12" t="s">
        <v>39</v>
      </c>
      <c r="K17" s="33" t="s">
        <v>57</v>
      </c>
    </row>
    <row r="18" spans="1:11" x14ac:dyDescent="0.2">
      <c r="A18" s="48" t="s">
        <v>110</v>
      </c>
      <c r="B18" s="37" t="s">
        <v>46</v>
      </c>
      <c r="C18" s="40" t="s">
        <v>49</v>
      </c>
      <c r="D18" s="7"/>
      <c r="E18" s="8" t="s">
        <v>72</v>
      </c>
      <c r="F18" s="9">
        <v>12</v>
      </c>
      <c r="G18" s="10">
        <v>18</v>
      </c>
      <c r="H18" s="11"/>
      <c r="I18" s="12">
        <v>9</v>
      </c>
      <c r="J18" s="12" t="s">
        <v>40</v>
      </c>
      <c r="K18" s="33" t="s">
        <v>58</v>
      </c>
    </row>
    <row r="19" spans="1:11" x14ac:dyDescent="0.2">
      <c r="A19" s="39" t="s">
        <v>52</v>
      </c>
      <c r="B19" s="37" t="s">
        <v>47</v>
      </c>
      <c r="C19" s="40" t="s">
        <v>50</v>
      </c>
      <c r="D19" s="7" t="s">
        <v>0</v>
      </c>
      <c r="E19" s="8"/>
      <c r="F19" s="9"/>
      <c r="G19" s="10">
        <v>12</v>
      </c>
      <c r="H19" s="11"/>
      <c r="I19" s="12">
        <v>6</v>
      </c>
      <c r="J19" s="12" t="s">
        <v>40</v>
      </c>
      <c r="K19" s="33" t="s">
        <v>59</v>
      </c>
    </row>
    <row r="20" spans="1:11" x14ac:dyDescent="0.2">
      <c r="A20" s="54" t="s">
        <v>75</v>
      </c>
      <c r="B20" s="54"/>
      <c r="C20" s="54"/>
      <c r="D20" s="23">
        <v>60</v>
      </c>
      <c r="E20" s="17">
        <v>30</v>
      </c>
      <c r="F20" s="55">
        <f>SUM(D20:E20)</f>
        <v>90</v>
      </c>
      <c r="G20" s="55"/>
      <c r="H20" s="55"/>
      <c r="I20" s="55"/>
      <c r="J20" s="55"/>
      <c r="K20" s="26"/>
    </row>
    <row r="21" spans="1:11" x14ac:dyDescent="0.2">
      <c r="A21" s="56" t="s">
        <v>76</v>
      </c>
      <c r="B21" s="56"/>
      <c r="C21" s="56"/>
      <c r="D21" s="24">
        <v>18</v>
      </c>
      <c r="E21" s="18">
        <v>9</v>
      </c>
      <c r="F21" s="57">
        <f>SUM(D21:E21)</f>
        <v>27</v>
      </c>
      <c r="G21" s="57"/>
      <c r="H21" s="57"/>
      <c r="I21" s="57"/>
      <c r="J21" s="57"/>
      <c r="K21" s="26"/>
    </row>
    <row r="22" spans="1:11" x14ac:dyDescent="0.2">
      <c r="A22" s="58" t="s">
        <v>77</v>
      </c>
      <c r="B22" s="58"/>
      <c r="C22" s="58"/>
      <c r="D22" s="21">
        <v>1</v>
      </c>
      <c r="E22" s="21">
        <f>SUMPRODUCT(--(E16:E19="x"),--($J16:$J19="K(5)"))</f>
        <v>0</v>
      </c>
      <c r="F22" s="59">
        <f>SUM(D22:E22)</f>
        <v>1</v>
      </c>
      <c r="G22" s="59"/>
      <c r="H22" s="59"/>
      <c r="I22" s="59"/>
      <c r="J22" s="59"/>
      <c r="K22" s="26"/>
    </row>
    <row r="23" spans="1:11" ht="15" customHeight="1" x14ac:dyDescent="0.2">
      <c r="A23" s="60" t="s">
        <v>98</v>
      </c>
      <c r="B23" s="60"/>
      <c r="C23" s="60"/>
      <c r="D23" s="61"/>
      <c r="E23" s="61"/>
      <c r="F23" s="62"/>
      <c r="G23" s="62"/>
      <c r="H23" s="62"/>
      <c r="I23" s="62"/>
      <c r="J23" s="62"/>
      <c r="K23" s="25"/>
    </row>
    <row r="24" spans="1:11" x14ac:dyDescent="0.2">
      <c r="A24" s="39" t="s">
        <v>68</v>
      </c>
      <c r="B24" s="37" t="s">
        <v>60</v>
      </c>
      <c r="C24" s="40" t="s">
        <v>64</v>
      </c>
      <c r="D24" s="7"/>
      <c r="E24" s="8" t="s">
        <v>72</v>
      </c>
      <c r="F24" s="9">
        <v>12</v>
      </c>
      <c r="G24" s="10">
        <v>12</v>
      </c>
      <c r="H24" s="11"/>
      <c r="I24" s="12">
        <v>6</v>
      </c>
      <c r="J24" s="12" t="s">
        <v>40</v>
      </c>
      <c r="K24" s="33" t="s">
        <v>71</v>
      </c>
    </row>
    <row r="25" spans="1:11" x14ac:dyDescent="0.2">
      <c r="A25" s="39" t="s">
        <v>69</v>
      </c>
      <c r="B25" s="37" t="s">
        <v>61</v>
      </c>
      <c r="C25" s="40" t="s">
        <v>65</v>
      </c>
      <c r="D25" s="7"/>
      <c r="E25" s="10" t="s">
        <v>72</v>
      </c>
      <c r="F25" s="9">
        <v>12</v>
      </c>
      <c r="G25" s="10">
        <v>12</v>
      </c>
      <c r="H25" s="11"/>
      <c r="I25" s="12">
        <v>6</v>
      </c>
      <c r="J25" s="12" t="s">
        <v>39</v>
      </c>
      <c r="K25" s="33" t="s">
        <v>58</v>
      </c>
    </row>
    <row r="26" spans="1:11" x14ac:dyDescent="0.2">
      <c r="A26" s="39" t="s">
        <v>111</v>
      </c>
      <c r="B26" s="37" t="s">
        <v>62</v>
      </c>
      <c r="C26" s="40" t="s">
        <v>66</v>
      </c>
      <c r="D26" s="7"/>
      <c r="E26" s="8" t="s">
        <v>72</v>
      </c>
      <c r="F26" s="9">
        <v>12</v>
      </c>
      <c r="G26" s="10">
        <v>18</v>
      </c>
      <c r="H26" s="11"/>
      <c r="I26" s="12">
        <v>9</v>
      </c>
      <c r="J26" s="12" t="s">
        <v>40</v>
      </c>
      <c r="K26" s="33" t="s">
        <v>58</v>
      </c>
    </row>
    <row r="27" spans="1:11" x14ac:dyDescent="0.2">
      <c r="A27" s="39" t="s">
        <v>70</v>
      </c>
      <c r="B27" s="37" t="s">
        <v>63</v>
      </c>
      <c r="C27" s="40" t="s">
        <v>67</v>
      </c>
      <c r="D27" s="7"/>
      <c r="E27" s="8" t="s">
        <v>0</v>
      </c>
      <c r="F27" s="9"/>
      <c r="G27" s="10"/>
      <c r="H27" s="11">
        <v>12</v>
      </c>
      <c r="I27" s="12">
        <v>6</v>
      </c>
      <c r="J27" s="12" t="s">
        <v>40</v>
      </c>
      <c r="K27" s="33" t="s">
        <v>59</v>
      </c>
    </row>
    <row r="28" spans="1:11" x14ac:dyDescent="0.2">
      <c r="A28" s="54" t="s">
        <v>75</v>
      </c>
      <c r="B28" s="54"/>
      <c r="C28" s="54"/>
      <c r="D28" s="23">
        <f>SUMIF(D24:D27,"=x",$F24:$F27)+SUMIF(D24:D27,"=x",$G24:$G27)+SUMIF(D24:D27,"=x",$H24:$H27)</f>
        <v>0</v>
      </c>
      <c r="E28" s="17">
        <v>90</v>
      </c>
      <c r="F28" s="55">
        <f>SUM(D28:E28)</f>
        <v>90</v>
      </c>
      <c r="G28" s="55"/>
      <c r="H28" s="55"/>
      <c r="I28" s="55"/>
      <c r="J28" s="55"/>
      <c r="K28" s="26"/>
    </row>
    <row r="29" spans="1:11" x14ac:dyDescent="0.2">
      <c r="A29" s="56" t="s">
        <v>76</v>
      </c>
      <c r="B29" s="56"/>
      <c r="C29" s="56"/>
      <c r="D29" s="24">
        <f>SUMIF(D24:D27,"=x",$I24:$I27)</f>
        <v>0</v>
      </c>
      <c r="E29" s="18">
        <v>27</v>
      </c>
      <c r="F29" s="57">
        <f>SUM(D29:E29)</f>
        <v>27</v>
      </c>
      <c r="G29" s="57"/>
      <c r="H29" s="57"/>
      <c r="I29" s="57"/>
      <c r="J29" s="57"/>
      <c r="K29" s="26"/>
    </row>
    <row r="30" spans="1:11" ht="12.75" customHeight="1" x14ac:dyDescent="0.2">
      <c r="A30" s="58" t="s">
        <v>77</v>
      </c>
      <c r="B30" s="58"/>
      <c r="C30" s="58"/>
      <c r="D30" s="22">
        <f>SUMPRODUCT(--(D24:D27="x"),--($J24:$J27="K(5)"))</f>
        <v>0</v>
      </c>
      <c r="E30" s="20">
        <v>1</v>
      </c>
      <c r="F30" s="59">
        <f>SUM(D30:E30)</f>
        <v>1</v>
      </c>
      <c r="G30" s="59"/>
      <c r="H30" s="59"/>
      <c r="I30" s="59"/>
      <c r="J30" s="59"/>
      <c r="K30" s="26"/>
    </row>
    <row r="31" spans="1:11" x14ac:dyDescent="0.2">
      <c r="A31" s="51" t="s">
        <v>88</v>
      </c>
      <c r="B31" s="51"/>
      <c r="C31" s="51"/>
      <c r="D31" s="52"/>
      <c r="E31" s="52"/>
      <c r="F31" s="53"/>
      <c r="G31" s="53"/>
      <c r="H31" s="53"/>
      <c r="I31" s="53"/>
      <c r="J31" s="53"/>
      <c r="K31" s="27"/>
    </row>
    <row r="32" spans="1:11" x14ac:dyDescent="0.2">
      <c r="A32" s="54" t="s">
        <v>75</v>
      </c>
      <c r="B32" s="54"/>
      <c r="C32" s="54"/>
      <c r="D32" s="17">
        <f>D12+D20+D28</f>
        <v>156</v>
      </c>
      <c r="E32" s="17">
        <f>E12+E20+E28</f>
        <v>120</v>
      </c>
      <c r="F32" s="55">
        <f>SUM(D32:E32)</f>
        <v>276</v>
      </c>
      <c r="G32" s="55"/>
      <c r="H32" s="55"/>
      <c r="I32" s="55"/>
      <c r="J32" s="55"/>
      <c r="K32" s="26"/>
    </row>
    <row r="33" spans="1:11" x14ac:dyDescent="0.2">
      <c r="A33" s="56" t="s">
        <v>76</v>
      </c>
      <c r="B33" s="56"/>
      <c r="C33" s="56"/>
      <c r="D33" s="18">
        <f>D13+D21+D29</f>
        <v>42</v>
      </c>
      <c r="E33" s="18">
        <f>E13+E21+E29</f>
        <v>36</v>
      </c>
      <c r="F33" s="57">
        <f>SUM(D33:E33)</f>
        <v>78</v>
      </c>
      <c r="G33" s="57"/>
      <c r="H33" s="57"/>
      <c r="I33" s="57"/>
      <c r="J33" s="57"/>
      <c r="K33" s="26"/>
    </row>
    <row r="34" spans="1:11" ht="12.75" customHeight="1" x14ac:dyDescent="0.2">
      <c r="A34" s="58" t="s">
        <v>77</v>
      </c>
      <c r="B34" s="58"/>
      <c r="C34" s="58"/>
      <c r="D34" s="19">
        <f>SUMIF($A6:$A33,$A34,D6:D33)</f>
        <v>3</v>
      </c>
      <c r="E34" s="20">
        <f>SUMIF($A6:$A33,$A34,E6:E33)</f>
        <v>1</v>
      </c>
      <c r="F34" s="59">
        <f>SUM(D34:E34)</f>
        <v>4</v>
      </c>
      <c r="G34" s="59"/>
      <c r="H34" s="59"/>
      <c r="I34" s="59"/>
      <c r="J34" s="59"/>
      <c r="K34" s="26"/>
    </row>
    <row r="36" spans="1:11" ht="20.25" customHeight="1" x14ac:dyDescent="0.2">
      <c r="F36" s="49" t="s">
        <v>83</v>
      </c>
      <c r="G36" s="49"/>
      <c r="H36" s="49"/>
      <c r="I36" s="49"/>
      <c r="J36" s="49"/>
    </row>
    <row r="37" spans="1:11" x14ac:dyDescent="0.2">
      <c r="F37" s="50" t="s">
        <v>101</v>
      </c>
      <c r="G37" s="50"/>
      <c r="H37" s="50"/>
      <c r="I37" s="50"/>
      <c r="J37" s="50"/>
    </row>
    <row r="38" spans="1:11" x14ac:dyDescent="0.2">
      <c r="F38" s="50" t="s">
        <v>84</v>
      </c>
      <c r="G38" s="50"/>
      <c r="H38" s="50"/>
      <c r="I38" s="50"/>
      <c r="J38" s="50"/>
    </row>
    <row r="39" spans="1:11" x14ac:dyDescent="0.2">
      <c r="F39" s="50" t="s">
        <v>85</v>
      </c>
      <c r="G39" s="50"/>
      <c r="H39" s="50"/>
      <c r="I39" s="50"/>
      <c r="J39" s="50"/>
    </row>
    <row r="43" spans="1:11" x14ac:dyDescent="0.2">
      <c r="A43" s="29" t="s">
        <v>41</v>
      </c>
      <c r="B43"/>
    </row>
    <row r="44" spans="1:11" x14ac:dyDescent="0.2">
      <c r="A44"/>
      <c r="B44" s="31"/>
      <c r="C44" s="31" t="s">
        <v>21</v>
      </c>
    </row>
    <row r="45" spans="1:11" x14ac:dyDescent="0.2">
      <c r="A45" s="32" t="s">
        <v>42</v>
      </c>
      <c r="B45" s="30" t="s">
        <v>81</v>
      </c>
      <c r="C45" s="30" t="s">
        <v>79</v>
      </c>
    </row>
    <row r="46" spans="1:11" x14ac:dyDescent="0.2">
      <c r="A46" s="28" t="s">
        <v>78</v>
      </c>
      <c r="B46" s="30" t="s">
        <v>80</v>
      </c>
      <c r="C46" s="30" t="s">
        <v>79</v>
      </c>
      <c r="J46" s="45"/>
      <c r="K46" s="45"/>
    </row>
    <row r="47" spans="1:11" x14ac:dyDescent="0.2">
      <c r="A47" s="28"/>
      <c r="B47" s="30"/>
      <c r="C47" s="30"/>
      <c r="J47" s="45"/>
      <c r="K47" s="45"/>
    </row>
    <row r="48" spans="1:11" x14ac:dyDescent="0.2">
      <c r="A48"/>
      <c r="B48" s="31" t="s">
        <v>95</v>
      </c>
      <c r="C48" s="43"/>
    </row>
    <row r="49" spans="1:9" x14ac:dyDescent="0.2">
      <c r="A49" s="28" t="s">
        <v>43</v>
      </c>
      <c r="B49" s="13" t="s">
        <v>96</v>
      </c>
      <c r="C49" s="13"/>
    </row>
    <row r="50" spans="1:9" x14ac:dyDescent="0.2">
      <c r="A50" s="28" t="s">
        <v>44</v>
      </c>
      <c r="B50" s="30" t="s">
        <v>97</v>
      </c>
      <c r="C50" s="30"/>
    </row>
    <row r="52" spans="1:9" x14ac:dyDescent="0.2">
      <c r="B52" s="41" t="s">
        <v>73</v>
      </c>
    </row>
    <row r="53" spans="1:9" ht="15.75" x14ac:dyDescent="0.25">
      <c r="A53" s="28" t="s">
        <v>89</v>
      </c>
      <c r="B53" s="42" t="s">
        <v>92</v>
      </c>
      <c r="F53" s="46"/>
      <c r="G53" s="46"/>
      <c r="H53" s="46"/>
      <c r="I53" s="46"/>
    </row>
    <row r="54" spans="1:9" x14ac:dyDescent="0.2">
      <c r="A54" s="28" t="s">
        <v>90</v>
      </c>
      <c r="B54" s="42" t="s">
        <v>93</v>
      </c>
    </row>
    <row r="55" spans="1:9" x14ac:dyDescent="0.2">
      <c r="A55" s="28" t="s">
        <v>91</v>
      </c>
      <c r="B55" s="42" t="s">
        <v>94</v>
      </c>
    </row>
    <row r="57" spans="1:9" x14ac:dyDescent="0.2">
      <c r="A57" s="28" t="s">
        <v>86</v>
      </c>
      <c r="B57" s="47" t="s">
        <v>87</v>
      </c>
    </row>
    <row r="58" spans="1:9" x14ac:dyDescent="0.2">
      <c r="B58" s="44"/>
    </row>
    <row r="59" spans="1:9" x14ac:dyDescent="0.2">
      <c r="F59" s="13"/>
    </row>
  </sheetData>
  <mergeCells count="50">
    <mergeCell ref="A2:J2"/>
    <mergeCell ref="K5:K6"/>
    <mergeCell ref="A7:C7"/>
    <mergeCell ref="D7:E7"/>
    <mergeCell ref="F7:J7"/>
    <mergeCell ref="A4:J4"/>
    <mergeCell ref="A12:C12"/>
    <mergeCell ref="F12:J12"/>
    <mergeCell ref="A5:A6"/>
    <mergeCell ref="C5:C6"/>
    <mergeCell ref="D5:E5"/>
    <mergeCell ref="F5:H5"/>
    <mergeCell ref="I5:I6"/>
    <mergeCell ref="J5:J6"/>
    <mergeCell ref="B5:B6"/>
    <mergeCell ref="A13:C13"/>
    <mergeCell ref="F13:J13"/>
    <mergeCell ref="A14:C14"/>
    <mergeCell ref="F14:J14"/>
    <mergeCell ref="A15:C15"/>
    <mergeCell ref="D15:E15"/>
    <mergeCell ref="F15:J15"/>
    <mergeCell ref="A20:C20"/>
    <mergeCell ref="F20:J20"/>
    <mergeCell ref="A21:C21"/>
    <mergeCell ref="F21:J21"/>
    <mergeCell ref="A22:C22"/>
    <mergeCell ref="F22:J22"/>
    <mergeCell ref="A29:C29"/>
    <mergeCell ref="F29:J29"/>
    <mergeCell ref="A30:C30"/>
    <mergeCell ref="F30:J30"/>
    <mergeCell ref="A23:C23"/>
    <mergeCell ref="D23:E23"/>
    <mergeCell ref="F23:J23"/>
    <mergeCell ref="A28:C28"/>
    <mergeCell ref="F28:J28"/>
    <mergeCell ref="F36:J36"/>
    <mergeCell ref="F37:J37"/>
    <mergeCell ref="F38:J38"/>
    <mergeCell ref="F39:J39"/>
    <mergeCell ref="A31:C31"/>
    <mergeCell ref="D31:E31"/>
    <mergeCell ref="F31:J31"/>
    <mergeCell ref="A32:C32"/>
    <mergeCell ref="F32:J32"/>
    <mergeCell ref="A33:C33"/>
    <mergeCell ref="F33:J33"/>
    <mergeCell ref="A34:C34"/>
    <mergeCell ref="F34:J34"/>
  </mergeCell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8FB8-605D-4861-B6E6-C6EC8C8C00DB}">
  <dimension ref="A1:E9"/>
  <sheetViews>
    <sheetView zoomScaleNormal="100" workbookViewId="0">
      <selection activeCell="B9" sqref="B9"/>
    </sheetView>
  </sheetViews>
  <sheetFormatPr defaultColWidth="8.140625" defaultRowHeight="15" x14ac:dyDescent="0.25"/>
  <cols>
    <col min="1" max="1" width="20.28515625" style="14" customWidth="1"/>
    <col min="2" max="2" width="21.85546875" style="14" customWidth="1"/>
    <col min="3" max="3" width="8.140625" style="14"/>
    <col min="4" max="4" width="22.140625" style="14" customWidth="1"/>
    <col min="5" max="16384" width="8.140625" style="14"/>
  </cols>
  <sheetData>
    <row r="1" spans="1:5" x14ac:dyDescent="0.25">
      <c r="A1" s="14" t="s">
        <v>4</v>
      </c>
      <c r="B1" s="14" t="s">
        <v>5</v>
      </c>
      <c r="C1" s="14" t="s">
        <v>1</v>
      </c>
      <c r="D1" s="14" t="s">
        <v>2</v>
      </c>
      <c r="E1" s="14" t="s">
        <v>3</v>
      </c>
    </row>
    <row r="2" spans="1:5" x14ac:dyDescent="0.25">
      <c r="A2" s="14" t="s">
        <v>6</v>
      </c>
      <c r="B2" s="14" t="s">
        <v>7</v>
      </c>
      <c r="C2" s="14" t="s">
        <v>1</v>
      </c>
      <c r="D2" s="14" t="s">
        <v>2</v>
      </c>
      <c r="E2" s="14" t="s">
        <v>3</v>
      </c>
    </row>
    <row r="3" spans="1:5" x14ac:dyDescent="0.25">
      <c r="A3" s="14" t="s">
        <v>8</v>
      </c>
      <c r="B3" s="14" t="s">
        <v>9</v>
      </c>
      <c r="C3" s="14" t="s">
        <v>10</v>
      </c>
      <c r="D3" s="14" t="s">
        <v>11</v>
      </c>
    </row>
    <row r="4" spans="1:5" x14ac:dyDescent="0.25">
      <c r="A4" s="14" t="s">
        <v>12</v>
      </c>
      <c r="B4" s="14" t="s">
        <v>13</v>
      </c>
      <c r="D4" s="14" t="s">
        <v>10</v>
      </c>
    </row>
    <row r="5" spans="1:5" x14ac:dyDescent="0.25">
      <c r="B5" s="14" t="s">
        <v>14</v>
      </c>
    </row>
    <row r="6" spans="1:5" x14ac:dyDescent="0.25">
      <c r="B6" s="14" t="s">
        <v>15</v>
      </c>
    </row>
    <row r="7" spans="1:5" x14ac:dyDescent="0.25">
      <c r="B7" s="14" t="s">
        <v>16</v>
      </c>
    </row>
    <row r="8" spans="1:5" x14ac:dyDescent="0.25">
      <c r="B8" s="14" t="s">
        <v>17</v>
      </c>
    </row>
    <row r="9" spans="1:5" x14ac:dyDescent="0.25">
      <c r="B9" s="14" t="s">
        <v>18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Adatelemző matematikus ...</vt:lpstr>
      <vt:lpstr>segédtábla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Ferenc</dc:creator>
  <cp:lastModifiedBy>emma</cp:lastModifiedBy>
  <cp:revision>9</cp:revision>
  <cp:lastPrinted>2017-01-27T08:23:00Z</cp:lastPrinted>
  <dcterms:created xsi:type="dcterms:W3CDTF">2009-11-09T08:26:21Z</dcterms:created>
  <dcterms:modified xsi:type="dcterms:W3CDTF">2025-06-03T16:50:43Z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Office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